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760" firstSheet="1" activeTab="8"/>
  </bookViews>
  <sheets>
    <sheet name="стр.1" sheetId="1" r:id="rId1"/>
    <sheet name="стр.2" sheetId="2" r:id="rId2"/>
    <sheet name="Таб. 1" sheetId="3" r:id="rId3"/>
    <sheet name="Таб. 2 2018 год" sheetId="4" r:id="rId4"/>
    <sheet name="Таб 2 2019 год" sheetId="5" r:id="rId5"/>
    <sheet name="Таб. 2 2020 год" sheetId="6" r:id="rId6"/>
    <sheet name="Таб.2.1 " sheetId="7" r:id="rId7"/>
    <sheet name="Табл. 3" sheetId="8" r:id="rId8"/>
    <sheet name="Табл. 4" sheetId="9" r:id="rId9"/>
  </sheets>
  <definedNames>
    <definedName name="_xlnm.Print_Titles" localSheetId="4">'Таб 2 2019 год'!$7:$12</definedName>
    <definedName name="_xlnm.Print_Titles" localSheetId="2">'Таб. 1'!$7:$7</definedName>
    <definedName name="_xlnm.Print_Titles" localSheetId="3">'Таб. 2 2018 год'!$7:$12</definedName>
    <definedName name="_xlnm.Print_Titles" localSheetId="5">'Таб. 2 2020 год'!$7:$12</definedName>
    <definedName name="_xlnm.Print_Area" localSheetId="0">'стр.1'!$A$1:$DD$36</definedName>
    <definedName name="_xlnm.Print_Area" localSheetId="4">'Таб 2 2019 год'!$A$1:$J$90</definedName>
    <definedName name="_xlnm.Print_Area" localSheetId="2">'Таб. 1'!$A$1:$C$28</definedName>
    <definedName name="_xlnm.Print_Area" localSheetId="3">'Таб. 2 2018 год'!$A$1:$J$91</definedName>
    <definedName name="_xlnm.Print_Area" localSheetId="5">'Таб. 2 2020 год'!$A$1:$J$90</definedName>
    <definedName name="_xlnm.Print_Area" localSheetId="7">'Табл. 3'!$A$1:$C$11</definedName>
  </definedNames>
  <calcPr fullCalcOnLoad="1"/>
</workbook>
</file>

<file path=xl/sharedStrings.xml><?xml version="1.0" encoding="utf-8"?>
<sst xmlns="http://schemas.openxmlformats.org/spreadsheetml/2006/main" count="836" uniqueCount="272">
  <si>
    <t>Наименование показателя</t>
  </si>
  <si>
    <t>из них:</t>
  </si>
  <si>
    <t>"</t>
  </si>
  <si>
    <t xml:space="preserve"> г.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</si>
  <si>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</si>
  <si>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</si>
  <si>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</si>
  <si>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</si>
  <si>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</si>
  <si>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</si>
  <si>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</si>
  <si>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</si>
  <si>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Х</t>
  </si>
  <si>
    <t>(наименование должности лица, утверждающего документ)</t>
  </si>
  <si>
    <t>ИНН/КПП</t>
  </si>
  <si>
    <t>Управление культуры администрации города Южно-Сахалинска</t>
  </si>
  <si>
    <t>I. Сведения о деятельности муниципального учреждения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</si>
  <si>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</si>
  <si>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</si>
  <si>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1.3. Перечень услуг (работ), оказываемых (выполняемых):</t>
  </si>
  <si>
    <t>-</t>
  </si>
  <si>
    <t>180</t>
  </si>
  <si>
    <t>120</t>
  </si>
  <si>
    <t>130</t>
  </si>
  <si>
    <t>200</t>
  </si>
  <si>
    <t>160</t>
  </si>
  <si>
    <t>210</t>
  </si>
  <si>
    <t>211</t>
  </si>
  <si>
    <t>240</t>
  </si>
  <si>
    <t>250</t>
  </si>
  <si>
    <t>260</t>
  </si>
  <si>
    <t xml:space="preserve">в том числе: </t>
  </si>
  <si>
    <t>310</t>
  </si>
  <si>
    <t>Начальник Управления культуры</t>
  </si>
  <si>
    <t>Поступления от доходов, всего:</t>
  </si>
  <si>
    <t>Доходы от собственности</t>
  </si>
  <si>
    <t>100</t>
  </si>
  <si>
    <t>Доходы от оказания работ, услуг</t>
  </si>
  <si>
    <t>110</t>
  </si>
  <si>
    <t>Доходы от штрафов, пеней, иных сумм принудительного изъятия</t>
  </si>
  <si>
    <t xml:space="preserve">Безвозмездные поступления от наднациональных организаций, правительств иностранных государств, международных финансовых организаций
</t>
  </si>
  <si>
    <t>140</t>
  </si>
  <si>
    <t>Прочие доходы</t>
  </si>
  <si>
    <t>150</t>
  </si>
  <si>
    <t>Доходы от операций с активами</t>
  </si>
  <si>
    <t>Выплаты по расходам, всего:</t>
  </si>
  <si>
    <t>220</t>
  </si>
  <si>
    <t>00000000000000000130</t>
  </si>
  <si>
    <t>00000000000000000180</t>
  </si>
  <si>
    <t>230</t>
  </si>
  <si>
    <t>из них :</t>
  </si>
  <si>
    <t>00000000000000000120</t>
  </si>
  <si>
    <t xml:space="preserve">услуги отопления, горячего водоснабжения, предоставления газа </t>
  </si>
  <si>
    <t xml:space="preserve">услуги предоставления электроэнергии </t>
  </si>
  <si>
    <t xml:space="preserve">услуги холодного водоснабжения и канализации </t>
  </si>
  <si>
    <t>300</t>
  </si>
  <si>
    <t>увеличение остатков средств</t>
  </si>
  <si>
    <t>прочие поступления</t>
  </si>
  <si>
    <t>320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</si>
  <si>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</si>
  <si>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</si>
  <si>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</si>
  <si>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</si>
  <si>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400</t>
  </si>
  <si>
    <t xml:space="preserve">Наименование показателя
</t>
  </si>
  <si>
    <t xml:space="preserve">Код строки
</t>
  </si>
  <si>
    <t xml:space="preserve">Год начала закупки
</t>
  </si>
  <si>
    <t>Выплаты по расходам на закупку товаров, работ, услуг всего:</t>
  </si>
  <si>
    <t>0001</t>
  </si>
  <si>
    <t>на закупку товаров работ, услуг по году начала закупки:</t>
  </si>
  <si>
    <t>И.В.Герасимова</t>
  </si>
  <si>
    <t>План</t>
  </si>
  <si>
    <t xml:space="preserve"> финансово-хозяйственной деятельности</t>
  </si>
  <si>
    <t>муниципального учреждения на 2018 год</t>
  </si>
  <si>
    <t>и на плановый период 2019 и 2020 годов</t>
  </si>
  <si>
    <t>17</t>
  </si>
  <si>
    <t>Таблица 2</t>
  </si>
  <si>
    <t xml:space="preserve">Показатели </t>
  </si>
  <si>
    <t xml:space="preserve">по поступлениям и выплатам учреждения </t>
  </si>
  <si>
    <t xml:space="preserve">на 2018 год
</t>
  </si>
  <si>
    <t>Единица измерения: руб. (с точностью до второго десятичного знака)</t>
  </si>
  <si>
    <t>№ п/п</t>
  </si>
  <si>
    <t xml:space="preserve">Код строки </t>
  </si>
  <si>
    <t>Код по бюджетной классификации Российской Федерации</t>
  </si>
  <si>
    <t xml:space="preserve">Объем финансового обеспечения, руб. </t>
  </si>
  <si>
    <t>всего</t>
  </si>
  <si>
    <t>субсидии на финансовое обеспечение выполнения муниципального задания</t>
  </si>
  <si>
    <t>субсидии, предоставляемые в соответствии с абзацем 2 пункта 1 статьи 78.1 БК РФ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</si>
  <si>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</si>
  <si>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</si>
  <si>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</si>
  <si>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1.</t>
  </si>
  <si>
    <t>1.1.</t>
  </si>
  <si>
    <t>1.2.</t>
  </si>
  <si>
    <t>1.2.1.</t>
  </si>
  <si>
    <t>Субсидии на выполнение муниципального задания, всего:</t>
  </si>
  <si>
    <t>организация дополнительного образования</t>
  </si>
  <si>
    <t xml:space="preserve">организация проведения общественно-значимых мероприятий  </t>
  </si>
  <si>
    <t>1.2.2.</t>
  </si>
  <si>
    <t>Оказание услуг (выполнение работ) на платной основе</t>
  </si>
  <si>
    <t>1.3.</t>
  </si>
  <si>
    <t>00000000000000000140</t>
  </si>
  <si>
    <t>1.4.</t>
  </si>
  <si>
    <t>1.5.</t>
  </si>
  <si>
    <t>Иные субсидии, предоставленные из бюджета, всего:</t>
  </si>
  <si>
    <t>1.5.1.</t>
  </si>
  <si>
    <t>1.5.2.</t>
  </si>
  <si>
    <t>Субвенция на реализацию Закона Сахалинской области от 17.06.2008 № 51-ЗО  "О дополнительных мерах социальной поддержки отдельной категории педагогических работников, проживающих и работающих в Сахалинской области" (Льготы по ком.услугам)</t>
  </si>
  <si>
    <t>1.5.3.</t>
  </si>
  <si>
    <t>1.5.4.</t>
  </si>
  <si>
    <t>Муниципальная программа "Обеспечение общественного правопорядка, противодействие преступности и незаконному обороту наркотиков в городском округе "Город Южно-Сахалинск" на 2015-2020 годы"</t>
  </si>
  <si>
    <t>1.6.</t>
  </si>
  <si>
    <t>1.7.</t>
  </si>
  <si>
    <t>00000000000000000170</t>
  </si>
  <si>
    <t>2.</t>
  </si>
  <si>
    <t>2.1.</t>
  </si>
  <si>
    <t>Выплаты персоналу, всего:</t>
  </si>
  <si>
    <t>2.1.1.</t>
  </si>
  <si>
    <t>Оплата труда и начисления на выплаты по оплате труда, всего:</t>
  </si>
  <si>
    <t xml:space="preserve">заработная плата </t>
  </si>
  <si>
    <t>111</t>
  </si>
  <si>
    <t>субвенция по Закону Сахалинской области № 106 ЗО от 23.12.05 "О дополнительной гарантии молодежи, проживающей и работающей в Сахалинской области" (2054)</t>
  </si>
  <si>
    <t>начисления на выплаты по оплате труда</t>
  </si>
  <si>
    <t>119</t>
  </si>
  <si>
    <t>прочие выплаты (4000)</t>
  </si>
  <si>
    <t>112</t>
  </si>
  <si>
    <t>проезд в отпуск (2063)</t>
  </si>
  <si>
    <t>2.2.</t>
  </si>
  <si>
    <t>Социальные и иные выплаты населению, всего:</t>
  </si>
  <si>
    <t>2.2.1.</t>
  </si>
  <si>
    <t>321</t>
  </si>
  <si>
    <t>2.3.</t>
  </si>
  <si>
    <t>Уплата налогов, сборов и иных платежей, всего:</t>
  </si>
  <si>
    <t>2.4.</t>
  </si>
  <si>
    <t>Безвозмездные перечисления организациям</t>
  </si>
  <si>
    <t>2.5.</t>
  </si>
  <si>
    <t>Прочие расходы (кроме расходов на закупку товаров, работ, услуг), всего: (290)</t>
  </si>
  <si>
    <t xml:space="preserve">уплата налога на имущество учреждения </t>
  </si>
  <si>
    <t>851</t>
  </si>
  <si>
    <t xml:space="preserve">уплата прочих налогов, сборов </t>
  </si>
  <si>
    <t>852</t>
  </si>
  <si>
    <t>уплата иных платежей (в том числе пени)</t>
  </si>
  <si>
    <t>853</t>
  </si>
  <si>
    <t>2.6.</t>
  </si>
  <si>
    <t>Расходы на закупку товаров, работ, услуг, всего:</t>
  </si>
  <si>
    <t>2.6.1.</t>
  </si>
  <si>
    <t>Коммунальные услуги, всего:</t>
  </si>
  <si>
    <t>244</t>
  </si>
  <si>
    <t>2.6.2.</t>
  </si>
  <si>
    <t>Текущие расходы на закупки товаров работ, услуг, всего:</t>
  </si>
  <si>
    <t>услуги связи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</si>
  <si>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</si>
  <si>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</si>
  <si>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</si>
  <si>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капитальный ремонт</t>
  </si>
  <si>
    <t>243</t>
  </si>
  <si>
    <t xml:space="preserve">обеспечение комплексной безопасности </t>
  </si>
  <si>
    <t>прочие работы, услуги</t>
  </si>
  <si>
    <t xml:space="preserve">приобретение основных средств </t>
  </si>
  <si>
    <t xml:space="preserve">приобретение материальных запасов </t>
  </si>
  <si>
    <t>приобретение горюче-смазочных материалов</t>
  </si>
  <si>
    <t xml:space="preserve">прочие работы, услуги для организации проведения общественно-значимых мероприятий  </t>
  </si>
  <si>
    <t>3.</t>
  </si>
  <si>
    <t>Поступление финансовых активов, всего:</t>
  </si>
  <si>
    <t>3.1.</t>
  </si>
  <si>
    <t>3.2.</t>
  </si>
  <si>
    <t>4.</t>
  </si>
  <si>
    <t>Выбытие финансовых активов, всего:</t>
  </si>
  <si>
    <t>4.1.</t>
  </si>
  <si>
    <t>410</t>
  </si>
  <si>
    <t>4.2.</t>
  </si>
  <si>
    <t>420</t>
  </si>
  <si>
    <t>5.</t>
  </si>
  <si>
    <t>500</t>
  </si>
  <si>
    <t>6.</t>
  </si>
  <si>
    <t>600</t>
  </si>
  <si>
    <t xml:space="preserve">на 2019 год
</t>
  </si>
  <si>
    <t xml:space="preserve">на 2020 год
</t>
  </si>
  <si>
    <t>20</t>
  </si>
  <si>
    <t>декабря</t>
  </si>
  <si>
    <t>Форма</t>
  </si>
  <si>
    <t>Даты представления предыдущих сведений</t>
  </si>
  <si>
    <t>по Сводному реестру</t>
  </si>
  <si>
    <t>Глава по БК</t>
  </si>
  <si>
    <t>Наименование муниципального  учреждения:</t>
  </si>
  <si>
    <t>Наименование органа, осуществляющего функции и полномочия учредителя</t>
  </si>
  <si>
    <t>Адрес фактического местонахождения муниципального учреждения</t>
  </si>
  <si>
    <t xml:space="preserve">1.4. Общая балансовая стоимость  недвижимого  муниципального  имущества  на
дату составления Плана:
</t>
  </si>
  <si>
    <t>Код</t>
  </si>
  <si>
    <t>Общая балансовая стоимость недвижимого государственного имущества</t>
  </si>
  <si>
    <t>закрепленного собственником имущества за учреждением на праве оперативного управления</t>
  </si>
  <si>
    <t>приобретенного учреждением за счет выделенных собственником имущества учреждения средств</t>
  </si>
  <si>
    <t>приобретенного учреждением за счет доходов, полученных от иной приносящей доход деятельности</t>
  </si>
  <si>
    <t>из них</t>
  </si>
  <si>
    <t>Единица измерения:</t>
  </si>
  <si>
    <t>1.5. Общая балансовая стоимость движимого муниципального имущества на дату составления Плана:</t>
  </si>
  <si>
    <t>Общая балансовая стоимость движимого государственного имущества</t>
  </si>
  <si>
    <t>в том числе особо ценного движимого имущества</t>
  </si>
  <si>
    <t>Показатели</t>
  </si>
  <si>
    <t xml:space="preserve"> финансового состояния учреждения </t>
  </si>
  <si>
    <t>(последнюю отчетную дату)</t>
  </si>
  <si>
    <t>Сумма</t>
  </si>
  <si>
    <t>Нефинансовые активы, всего:</t>
  </si>
  <si>
    <t>1.1.1.</t>
  </si>
  <si>
    <t>недвижимое имущества, всего:</t>
  </si>
  <si>
    <t>1.1.2.</t>
  </si>
  <si>
    <t>особо ценное движимое имущество, всего:</t>
  </si>
  <si>
    <t>в том числе:
остаточная стоимость</t>
  </si>
  <si>
    <t>Финансовые активы, всего:</t>
  </si>
  <si>
    <t>денежные средства учреждения, всего:</t>
  </si>
  <si>
    <t xml:space="preserve">в том числе:
</t>
  </si>
  <si>
    <t>денежные средства учреждения на счетах</t>
  </si>
  <si>
    <t>2.1.2.</t>
  </si>
  <si>
    <t>денежные средства учреждения, размещенные на депозитах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</si>
  <si>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</si>
  <si>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</si>
  <si>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</si>
  <si>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</si>
  <si>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долговые обязательства</t>
  </si>
  <si>
    <t>кредиторская задолженность:</t>
  </si>
  <si>
    <t xml:space="preserve">в том числе:
просроченная кредиторская задолженность
</t>
  </si>
  <si>
    <t>Единица измерения: руб. (с точностью до второго десятичного знака)   по ОКЕИ</t>
  </si>
  <si>
    <t xml:space="preserve">Показатели 
</t>
  </si>
  <si>
    <t xml:space="preserve">выплат по расходам на закупку товаров, работ, </t>
  </si>
  <si>
    <t xml:space="preserve">Сумма выплат по расходам на закупку товаров, работ и услуг
</t>
  </si>
  <si>
    <t>на 2018 г. очередной финансовый год</t>
  </si>
  <si>
    <t>на 2019 г.         1-ый год планового периода</t>
  </si>
  <si>
    <t>на 2020 г.         2-ой год планового периода</t>
  </si>
  <si>
    <t xml:space="preserve">в соответствии с Федеральным законом от 05.04.2013 N 44-ФЗ "О контрактной системе в сфере закупок товаров, работ, услуг для обеспечения государственных и муниципальных нужд"
</t>
  </si>
  <si>
    <t xml:space="preserve">в соответствии с Федеральным законом от 18.07.2011 N 223-ФЗ "О закупках товаров, работ, услуг отдельными видами юридических лиц"
</t>
  </si>
  <si>
    <t xml:space="preserve">в том числе:  </t>
  </si>
  <si>
    <t>на оплату контрактов заключенных до начала очередного финансового года:</t>
  </si>
  <si>
    <t>Таблица 2.1</t>
  </si>
  <si>
    <t>всего на закупки</t>
  </si>
  <si>
    <t>Таблица 3</t>
  </si>
  <si>
    <t>Код строки</t>
  </si>
  <si>
    <t>Поступление</t>
  </si>
  <si>
    <t>Выбытие</t>
  </si>
  <si>
    <t>Единица измерения: руб. (с точностью до второго десятичного знака)  по ОКЕИ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</si>
  <si>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</si>
  <si>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</si>
  <si>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</si>
  <si>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БК РФ), всего:</t>
  </si>
  <si>
    <t>Объем средств, поступивших во временное распоряжение, всего:</t>
  </si>
  <si>
    <t>на 01 января 2018 г.</t>
  </si>
  <si>
    <t>услуг учреждения на 2018-2020 годы</t>
  </si>
  <si>
    <r>
      <t xml:space="preserve">Сведения
о средствах, поступающих
во временное распоряжение учреждения
</t>
    </r>
    <r>
      <rPr>
        <b/>
        <u val="single"/>
        <sz val="12"/>
        <rFont val="Times New Roman"/>
        <family val="1"/>
      </rPr>
      <t>на 2018 год</t>
    </r>
    <r>
      <rPr>
        <b/>
        <sz val="12"/>
        <rFont val="Times New Roman"/>
        <family val="1"/>
      </rPr>
      <t xml:space="preserve">
</t>
    </r>
    <r>
      <rPr>
        <sz val="10"/>
        <rFont val="Times New Roman"/>
        <family val="1"/>
      </rPr>
      <t>(очередной финансовый год)</t>
    </r>
    <r>
      <rPr>
        <b/>
        <sz val="12"/>
        <rFont val="Times New Roman"/>
        <family val="1"/>
      </rPr>
      <t xml:space="preserve">
</t>
    </r>
  </si>
  <si>
    <t>2018 год</t>
  </si>
  <si>
    <t>2019 год</t>
  </si>
  <si>
    <t>2020 год</t>
  </si>
  <si>
    <t>Муниципальное бюджетное учреждение Дом культуры "Родник"</t>
  </si>
  <si>
    <t>6501106104/650101001</t>
  </si>
  <si>
    <t>г. Южно-Сахалинск, с. Березняки, ул. Крайняя 8а</t>
  </si>
  <si>
    <t>Муниципальная программа "Повышение эффективности молодежной политики в городском округе "Город Южно-Сахалинск" на 2015-2020 годы"</t>
  </si>
  <si>
    <t>Муниципальная программа "Развитие образования в городском округе "Город Южно-Сахалинск" на 2015-2020 годы"</t>
  </si>
  <si>
    <t>Удовлетворение общественных потребностей в сохранении и развитии поддержки любительского художественного творчества, другой самодеятельной творческой инициативы и социально-культурной активности населения, организации его досуга и отдыха</t>
  </si>
  <si>
    <t>1.3.1. Муниципальных услуг (работ) в пределах муниципального задания:</t>
  </si>
  <si>
    <t>1.3.1.1.  организация мероприятий реестровый номер (000000000006430007914009000700100000003101101)</t>
  </si>
  <si>
    <t>:- организация мероприятий реестровый номер (000000000006430007914009000700100000003101101)</t>
  </si>
  <si>
    <t xml:space="preserve">1.3.1.2. На платной основе: </t>
  </si>
  <si>
    <t>услуги</t>
  </si>
  <si>
    <t>не оказываются</t>
  </si>
  <si>
    <t>1.3.1.3. на платной основе:</t>
  </si>
  <si>
    <t>На частично платной основе услуги не оказываются</t>
  </si>
  <si>
    <t>1.2.1.Организация деятельности клубных формирований и формирований самостоятельного народного творчества;                                                                                                                                                             1.2.2. Организация мероприятий;                                                                                                                                                               1.2.3. Организация проведения общественно-значимых мероприятий в сфере образования, науки и молодежной политики</t>
  </si>
  <si>
    <t>(000000000006430007907025100000000000004101101)</t>
  </si>
  <si>
    <t>- организация деятельности клубных формирований и формирований самодеятельного народного творчества</t>
  </si>
  <si>
    <t>1.3.2. Инные услуги: оказываются в соответствии с разделом IV "Показатели хозяйственной деятельности учреждения"</t>
  </si>
  <si>
    <t xml:space="preserve">Главный бухгалтер        </t>
  </si>
  <si>
    <t>Л.Н.Сыроежкина</t>
  </si>
  <si>
    <t xml:space="preserve">Директор учреждения                       </t>
  </si>
  <si>
    <t>О.В.Комарова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</si>
</sst>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00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_-* #,##0.000_р_._-;\-* #,##0.000_р_._-;_-* &quot;-&quot;??_р_._-;_-@_-"/>
    <numFmt numFmtId="178" formatCode="0.00000"/>
    <numFmt numFmtId="179" formatCode="0.0000"/>
    <numFmt numFmtId="180" formatCode="0.0%"/>
    <numFmt numFmtId="181" formatCode="#,##0_р_."/>
    <numFmt numFmtId="182" formatCode="#,##0_ ;\-#,##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 ;\-#,##0.00\ "/>
    <numFmt numFmtId="188" formatCode="#,##0.0"/>
    <numFmt numFmtId="189" formatCode="000000"/>
    <numFmt numFmtId="190" formatCode="000"/>
  </numFmts>
  <fonts count="5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9"/>
      <color indexed="8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4"/>
      <name val="Times New Roman"/>
      <family val="1"/>
    </font>
    <font>
      <u val="single"/>
      <sz val="12"/>
      <name val="Times New Roman"/>
      <family val="1"/>
    </font>
    <font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justify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" fontId="8" fillId="0" borderId="10" xfId="59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59" applyNumberFormat="1" applyFont="1" applyBorder="1" applyAlignment="1">
      <alignment horizontal="center" vertical="center"/>
    </xf>
    <xf numFmtId="4" fontId="4" fillId="0" borderId="10" xfId="59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8" fillId="0" borderId="13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4" fontId="54" fillId="0" borderId="10" xfId="59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" fontId="55" fillId="0" borderId="10" xfId="59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0" fontId="1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0" fontId="7" fillId="0" borderId="0" xfId="0" applyFont="1" applyFill="1" applyBorder="1" applyAlignment="1">
      <alignment/>
    </xf>
    <xf numFmtId="49" fontId="1" fillId="0" borderId="10" xfId="0" applyNumberFormat="1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 vertical="center" wrapText="1"/>
    </xf>
    <xf numFmtId="4" fontId="55" fillId="0" borderId="10" xfId="59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1" fillId="0" borderId="0" xfId="0" applyFont="1" applyBorder="1" applyAlignment="1">
      <alignment horizontal="center"/>
    </xf>
    <xf numFmtId="0" fontId="4" fillId="0" borderId="0" xfId="0" applyFont="1" applyAlignment="1">
      <alignment horizontal="right" vertical="top"/>
    </xf>
    <xf numFmtId="0" fontId="4" fillId="0" borderId="16" xfId="0" applyFont="1" applyBorder="1" applyAlignment="1">
      <alignment horizontal="right" vertical="top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49" fontId="11" fillId="0" borderId="17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17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7" xfId="0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15" xfId="52" applyFont="1" applyBorder="1" applyAlignment="1">
      <alignment horizontal="center" vertical="center" wrapText="1"/>
      <protection/>
    </xf>
    <xf numFmtId="0" fontId="8" fillId="0" borderId="18" xfId="52" applyFont="1" applyBorder="1" applyAlignment="1">
      <alignment horizontal="center" vertical="center" wrapText="1"/>
      <protection/>
    </xf>
    <xf numFmtId="0" fontId="8" fillId="0" borderId="19" xfId="52" applyFont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3" xfId="52" applyFont="1" applyBorder="1" applyAlignment="1">
      <alignment horizontal="center" vertical="center" wrapText="1"/>
      <protection/>
    </xf>
    <xf numFmtId="0" fontId="8" fillId="0" borderId="12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2438400</xdr:colOff>
      <xdr:row>34</xdr:row>
      <xdr:rowOff>76200</xdr:rowOff>
    </xdr:from>
    <xdr:ext cx="209550" cy="266700"/>
    <xdr:sp>
      <xdr:nvSpPr>
        <xdr:cNvPr id="1" name="TextBox 1"/>
        <xdr:cNvSpPr txBox="1">
          <a:spLocks noChangeArrowheads="1"/>
        </xdr:cNvSpPr>
      </xdr:nvSpPr>
      <xdr:spPr>
        <a:xfrm>
          <a:off x="3028950" y="11649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390525</xdr:colOff>
      <xdr:row>36</xdr:row>
      <xdr:rowOff>76200</xdr:rowOff>
    </xdr:from>
    <xdr:ext cx="209550" cy="266700"/>
    <xdr:sp>
      <xdr:nvSpPr>
        <xdr:cNvPr id="2" name="TextBox 2"/>
        <xdr:cNvSpPr txBox="1">
          <a:spLocks noChangeArrowheads="1"/>
        </xdr:cNvSpPr>
      </xdr:nvSpPr>
      <xdr:spPr>
        <a:xfrm>
          <a:off x="390525" y="12182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390525</xdr:colOff>
      <xdr:row>31</xdr:row>
      <xdr:rowOff>76200</xdr:rowOff>
    </xdr:from>
    <xdr:ext cx="209550" cy="266700"/>
    <xdr:sp>
      <xdr:nvSpPr>
        <xdr:cNvPr id="3" name="TextBox 3"/>
        <xdr:cNvSpPr txBox="1">
          <a:spLocks noChangeArrowheads="1"/>
        </xdr:cNvSpPr>
      </xdr:nvSpPr>
      <xdr:spPr>
        <a:xfrm>
          <a:off x="390525" y="11001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523875</xdr:colOff>
      <xdr:row>31</xdr:row>
      <xdr:rowOff>76200</xdr:rowOff>
    </xdr:from>
    <xdr:ext cx="200025" cy="266700"/>
    <xdr:sp>
      <xdr:nvSpPr>
        <xdr:cNvPr id="4" name="TextBox 4"/>
        <xdr:cNvSpPr txBox="1">
          <a:spLocks noChangeArrowheads="1"/>
        </xdr:cNvSpPr>
      </xdr:nvSpPr>
      <xdr:spPr>
        <a:xfrm>
          <a:off x="3552825" y="110013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523875</xdr:colOff>
      <xdr:row>30</xdr:row>
      <xdr:rowOff>76200</xdr:rowOff>
    </xdr:from>
    <xdr:ext cx="200025" cy="266700"/>
    <xdr:sp>
      <xdr:nvSpPr>
        <xdr:cNvPr id="5" name="TextBox 5"/>
        <xdr:cNvSpPr txBox="1">
          <a:spLocks noChangeArrowheads="1"/>
        </xdr:cNvSpPr>
      </xdr:nvSpPr>
      <xdr:spPr>
        <a:xfrm>
          <a:off x="3552825" y="108394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2438400</xdr:colOff>
      <xdr:row>30</xdr:row>
      <xdr:rowOff>76200</xdr:rowOff>
    </xdr:from>
    <xdr:ext cx="209550" cy="266700"/>
    <xdr:sp>
      <xdr:nvSpPr>
        <xdr:cNvPr id="6" name="TextBox 6"/>
        <xdr:cNvSpPr txBox="1">
          <a:spLocks noChangeArrowheads="1"/>
        </xdr:cNvSpPr>
      </xdr:nvSpPr>
      <xdr:spPr>
        <a:xfrm>
          <a:off x="3028950" y="10839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304800</xdr:rowOff>
    </xdr:from>
    <xdr:ext cx="219075" cy="266700"/>
    <xdr:sp>
      <xdr:nvSpPr>
        <xdr:cNvPr id="7" name="TextBox 7"/>
        <xdr:cNvSpPr txBox="1">
          <a:spLocks noChangeArrowheads="1"/>
        </xdr:cNvSpPr>
      </xdr:nvSpPr>
      <xdr:spPr>
        <a:xfrm>
          <a:off x="590550" y="136017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390525</xdr:colOff>
      <xdr:row>35</xdr:row>
      <xdr:rowOff>76200</xdr:rowOff>
    </xdr:from>
    <xdr:ext cx="209550" cy="266700"/>
    <xdr:sp>
      <xdr:nvSpPr>
        <xdr:cNvPr id="8" name="TextBox 8"/>
        <xdr:cNvSpPr txBox="1">
          <a:spLocks noChangeArrowheads="1"/>
        </xdr:cNvSpPr>
      </xdr:nvSpPr>
      <xdr:spPr>
        <a:xfrm>
          <a:off x="390525" y="11811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523875</xdr:colOff>
      <xdr:row>35</xdr:row>
      <xdr:rowOff>76200</xdr:rowOff>
    </xdr:from>
    <xdr:ext cx="200025" cy="266700"/>
    <xdr:sp>
      <xdr:nvSpPr>
        <xdr:cNvPr id="9" name="TextBox 9"/>
        <xdr:cNvSpPr txBox="1">
          <a:spLocks noChangeArrowheads="1"/>
        </xdr:cNvSpPr>
      </xdr:nvSpPr>
      <xdr:spPr>
        <a:xfrm>
          <a:off x="3552825" y="118110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523875</xdr:colOff>
      <xdr:row>34</xdr:row>
      <xdr:rowOff>76200</xdr:rowOff>
    </xdr:from>
    <xdr:ext cx="200025" cy="266700"/>
    <xdr:sp>
      <xdr:nvSpPr>
        <xdr:cNvPr id="10" name="TextBox 10"/>
        <xdr:cNvSpPr txBox="1">
          <a:spLocks noChangeArrowheads="1"/>
        </xdr:cNvSpPr>
      </xdr:nvSpPr>
      <xdr:spPr>
        <a:xfrm>
          <a:off x="3552825" y="11649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2438400</xdr:colOff>
      <xdr:row>34</xdr:row>
      <xdr:rowOff>76200</xdr:rowOff>
    </xdr:from>
    <xdr:ext cx="209550" cy="266700"/>
    <xdr:sp>
      <xdr:nvSpPr>
        <xdr:cNvPr id="11" name="TextBox 11"/>
        <xdr:cNvSpPr txBox="1">
          <a:spLocks noChangeArrowheads="1"/>
        </xdr:cNvSpPr>
      </xdr:nvSpPr>
      <xdr:spPr>
        <a:xfrm>
          <a:off x="3028950" y="11649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590550</xdr:colOff>
      <xdr:row>35</xdr:row>
      <xdr:rowOff>76200</xdr:rowOff>
    </xdr:from>
    <xdr:ext cx="209550" cy="266700"/>
    <xdr:sp>
      <xdr:nvSpPr>
        <xdr:cNvPr id="12" name="TextBox 12"/>
        <xdr:cNvSpPr txBox="1">
          <a:spLocks noChangeArrowheads="1"/>
        </xdr:cNvSpPr>
      </xdr:nvSpPr>
      <xdr:spPr>
        <a:xfrm>
          <a:off x="590550" y="11811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590550</xdr:colOff>
      <xdr:row>36</xdr:row>
      <xdr:rowOff>76200</xdr:rowOff>
    </xdr:from>
    <xdr:ext cx="209550" cy="266700"/>
    <xdr:sp>
      <xdr:nvSpPr>
        <xdr:cNvPr id="13" name="TextBox 13"/>
        <xdr:cNvSpPr txBox="1">
          <a:spLocks noChangeArrowheads="1"/>
        </xdr:cNvSpPr>
      </xdr:nvSpPr>
      <xdr:spPr>
        <a:xfrm>
          <a:off x="590550" y="12182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590550</xdr:colOff>
      <xdr:row>31</xdr:row>
      <xdr:rowOff>76200</xdr:rowOff>
    </xdr:from>
    <xdr:ext cx="209550" cy="266700"/>
    <xdr:sp>
      <xdr:nvSpPr>
        <xdr:cNvPr id="14" name="TextBox 14"/>
        <xdr:cNvSpPr txBox="1">
          <a:spLocks noChangeArrowheads="1"/>
        </xdr:cNvSpPr>
      </xdr:nvSpPr>
      <xdr:spPr>
        <a:xfrm>
          <a:off x="590550" y="11001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552450</xdr:colOff>
      <xdr:row>31</xdr:row>
      <xdr:rowOff>76200</xdr:rowOff>
    </xdr:from>
    <xdr:ext cx="209550" cy="266700"/>
    <xdr:sp>
      <xdr:nvSpPr>
        <xdr:cNvPr id="15" name="TextBox 15"/>
        <xdr:cNvSpPr txBox="1">
          <a:spLocks noChangeArrowheads="1"/>
        </xdr:cNvSpPr>
      </xdr:nvSpPr>
      <xdr:spPr>
        <a:xfrm>
          <a:off x="3581400" y="11001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552450</xdr:colOff>
      <xdr:row>30</xdr:row>
      <xdr:rowOff>76200</xdr:rowOff>
    </xdr:from>
    <xdr:ext cx="209550" cy="266700"/>
    <xdr:sp>
      <xdr:nvSpPr>
        <xdr:cNvPr id="16" name="TextBox 16"/>
        <xdr:cNvSpPr txBox="1">
          <a:spLocks noChangeArrowheads="1"/>
        </xdr:cNvSpPr>
      </xdr:nvSpPr>
      <xdr:spPr>
        <a:xfrm>
          <a:off x="3581400" y="10839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2438400</xdr:colOff>
      <xdr:row>30</xdr:row>
      <xdr:rowOff>76200</xdr:rowOff>
    </xdr:from>
    <xdr:ext cx="209550" cy="266700"/>
    <xdr:sp>
      <xdr:nvSpPr>
        <xdr:cNvPr id="17" name="TextBox 17"/>
        <xdr:cNvSpPr txBox="1">
          <a:spLocks noChangeArrowheads="1"/>
        </xdr:cNvSpPr>
      </xdr:nvSpPr>
      <xdr:spPr>
        <a:xfrm>
          <a:off x="3028950" y="10839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152400</xdr:rowOff>
    </xdr:from>
    <xdr:ext cx="219075" cy="266700"/>
    <xdr:sp>
      <xdr:nvSpPr>
        <xdr:cNvPr id="18" name="TextBox 18"/>
        <xdr:cNvSpPr txBox="1">
          <a:spLocks noChangeArrowheads="1"/>
        </xdr:cNvSpPr>
      </xdr:nvSpPr>
      <xdr:spPr>
        <a:xfrm>
          <a:off x="590550" y="134493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590550</xdr:colOff>
      <xdr:row>35</xdr:row>
      <xdr:rowOff>76200</xdr:rowOff>
    </xdr:from>
    <xdr:ext cx="209550" cy="266700"/>
    <xdr:sp>
      <xdr:nvSpPr>
        <xdr:cNvPr id="19" name="TextBox 19"/>
        <xdr:cNvSpPr txBox="1">
          <a:spLocks noChangeArrowheads="1"/>
        </xdr:cNvSpPr>
      </xdr:nvSpPr>
      <xdr:spPr>
        <a:xfrm>
          <a:off x="590550" y="11811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552450</xdr:colOff>
      <xdr:row>35</xdr:row>
      <xdr:rowOff>76200</xdr:rowOff>
    </xdr:from>
    <xdr:ext cx="209550" cy="266700"/>
    <xdr:sp>
      <xdr:nvSpPr>
        <xdr:cNvPr id="20" name="TextBox 20"/>
        <xdr:cNvSpPr txBox="1">
          <a:spLocks noChangeArrowheads="1"/>
        </xdr:cNvSpPr>
      </xdr:nvSpPr>
      <xdr:spPr>
        <a:xfrm>
          <a:off x="3581400" y="11811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552450</xdr:colOff>
      <xdr:row>34</xdr:row>
      <xdr:rowOff>76200</xdr:rowOff>
    </xdr:from>
    <xdr:ext cx="209550" cy="266700"/>
    <xdr:sp>
      <xdr:nvSpPr>
        <xdr:cNvPr id="21" name="TextBox 21"/>
        <xdr:cNvSpPr txBox="1">
          <a:spLocks noChangeArrowheads="1"/>
        </xdr:cNvSpPr>
      </xdr:nvSpPr>
      <xdr:spPr>
        <a:xfrm>
          <a:off x="3581400" y="11649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2438400</xdr:colOff>
      <xdr:row>34</xdr:row>
      <xdr:rowOff>76200</xdr:rowOff>
    </xdr:from>
    <xdr:ext cx="209550" cy="266700"/>
    <xdr:sp>
      <xdr:nvSpPr>
        <xdr:cNvPr id="22" name="TextBox 22"/>
        <xdr:cNvSpPr txBox="1">
          <a:spLocks noChangeArrowheads="1"/>
        </xdr:cNvSpPr>
      </xdr:nvSpPr>
      <xdr:spPr>
        <a:xfrm>
          <a:off x="3028950" y="11649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2438400</xdr:colOff>
      <xdr:row>39</xdr:row>
      <xdr:rowOff>76200</xdr:rowOff>
    </xdr:from>
    <xdr:ext cx="209550" cy="266700"/>
    <xdr:sp>
      <xdr:nvSpPr>
        <xdr:cNvPr id="1" name="TextBox 1"/>
        <xdr:cNvSpPr txBox="1">
          <a:spLocks noChangeArrowheads="1"/>
        </xdr:cNvSpPr>
      </xdr:nvSpPr>
      <xdr:spPr>
        <a:xfrm>
          <a:off x="3028950" y="133731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2438400</xdr:colOff>
      <xdr:row>39</xdr:row>
      <xdr:rowOff>76200</xdr:rowOff>
    </xdr:from>
    <xdr:ext cx="209550" cy="266700"/>
    <xdr:sp>
      <xdr:nvSpPr>
        <xdr:cNvPr id="2" name="TextBox 2"/>
        <xdr:cNvSpPr txBox="1">
          <a:spLocks noChangeArrowheads="1"/>
        </xdr:cNvSpPr>
      </xdr:nvSpPr>
      <xdr:spPr>
        <a:xfrm>
          <a:off x="3028950" y="133731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390525</xdr:colOff>
      <xdr:row>41</xdr:row>
      <xdr:rowOff>76200</xdr:rowOff>
    </xdr:from>
    <xdr:ext cx="209550" cy="266700"/>
    <xdr:sp>
      <xdr:nvSpPr>
        <xdr:cNvPr id="3" name="TextBox 3"/>
        <xdr:cNvSpPr txBox="1">
          <a:spLocks noChangeArrowheads="1"/>
        </xdr:cNvSpPr>
      </xdr:nvSpPr>
      <xdr:spPr>
        <a:xfrm>
          <a:off x="390525" y="13916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390525</xdr:colOff>
      <xdr:row>36</xdr:row>
      <xdr:rowOff>76200</xdr:rowOff>
    </xdr:from>
    <xdr:ext cx="209550" cy="266700"/>
    <xdr:sp>
      <xdr:nvSpPr>
        <xdr:cNvPr id="4" name="TextBox 4"/>
        <xdr:cNvSpPr txBox="1">
          <a:spLocks noChangeArrowheads="1"/>
        </xdr:cNvSpPr>
      </xdr:nvSpPr>
      <xdr:spPr>
        <a:xfrm>
          <a:off x="390525" y="12182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523875</xdr:colOff>
      <xdr:row>36</xdr:row>
      <xdr:rowOff>76200</xdr:rowOff>
    </xdr:from>
    <xdr:ext cx="200025" cy="266700"/>
    <xdr:sp>
      <xdr:nvSpPr>
        <xdr:cNvPr id="5" name="TextBox 5"/>
        <xdr:cNvSpPr txBox="1">
          <a:spLocks noChangeArrowheads="1"/>
        </xdr:cNvSpPr>
      </xdr:nvSpPr>
      <xdr:spPr>
        <a:xfrm>
          <a:off x="3552825" y="121824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523875</xdr:colOff>
      <xdr:row>35</xdr:row>
      <xdr:rowOff>76200</xdr:rowOff>
    </xdr:from>
    <xdr:ext cx="200025" cy="266700"/>
    <xdr:sp>
      <xdr:nvSpPr>
        <xdr:cNvPr id="6" name="TextBox 6"/>
        <xdr:cNvSpPr txBox="1">
          <a:spLocks noChangeArrowheads="1"/>
        </xdr:cNvSpPr>
      </xdr:nvSpPr>
      <xdr:spPr>
        <a:xfrm>
          <a:off x="3552825" y="118110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2438400</xdr:colOff>
      <xdr:row>35</xdr:row>
      <xdr:rowOff>76200</xdr:rowOff>
    </xdr:from>
    <xdr:ext cx="209550" cy="266700"/>
    <xdr:sp>
      <xdr:nvSpPr>
        <xdr:cNvPr id="7" name="TextBox 7"/>
        <xdr:cNvSpPr txBox="1">
          <a:spLocks noChangeArrowheads="1"/>
        </xdr:cNvSpPr>
      </xdr:nvSpPr>
      <xdr:spPr>
        <a:xfrm>
          <a:off x="3028950" y="11811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304800</xdr:rowOff>
    </xdr:from>
    <xdr:ext cx="219075" cy="266700"/>
    <xdr:sp>
      <xdr:nvSpPr>
        <xdr:cNvPr id="8" name="TextBox 8"/>
        <xdr:cNvSpPr txBox="1">
          <a:spLocks noChangeArrowheads="1"/>
        </xdr:cNvSpPr>
      </xdr:nvSpPr>
      <xdr:spPr>
        <a:xfrm>
          <a:off x="590550" y="149637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390525</xdr:colOff>
      <xdr:row>40</xdr:row>
      <xdr:rowOff>76200</xdr:rowOff>
    </xdr:from>
    <xdr:ext cx="209550" cy="266700"/>
    <xdr:sp>
      <xdr:nvSpPr>
        <xdr:cNvPr id="9" name="TextBox 9"/>
        <xdr:cNvSpPr txBox="1">
          <a:spLocks noChangeArrowheads="1"/>
        </xdr:cNvSpPr>
      </xdr:nvSpPr>
      <xdr:spPr>
        <a:xfrm>
          <a:off x="390525" y="13696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523875</xdr:colOff>
      <xdr:row>40</xdr:row>
      <xdr:rowOff>76200</xdr:rowOff>
    </xdr:from>
    <xdr:ext cx="200025" cy="266700"/>
    <xdr:sp>
      <xdr:nvSpPr>
        <xdr:cNvPr id="10" name="TextBox 10"/>
        <xdr:cNvSpPr txBox="1">
          <a:spLocks noChangeArrowheads="1"/>
        </xdr:cNvSpPr>
      </xdr:nvSpPr>
      <xdr:spPr>
        <a:xfrm>
          <a:off x="3552825" y="136969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523875</xdr:colOff>
      <xdr:row>39</xdr:row>
      <xdr:rowOff>76200</xdr:rowOff>
    </xdr:from>
    <xdr:ext cx="200025" cy="266700"/>
    <xdr:sp>
      <xdr:nvSpPr>
        <xdr:cNvPr id="11" name="TextBox 11"/>
        <xdr:cNvSpPr txBox="1">
          <a:spLocks noChangeArrowheads="1"/>
        </xdr:cNvSpPr>
      </xdr:nvSpPr>
      <xdr:spPr>
        <a:xfrm>
          <a:off x="3552825" y="133731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2438400</xdr:colOff>
      <xdr:row>39</xdr:row>
      <xdr:rowOff>76200</xdr:rowOff>
    </xdr:from>
    <xdr:ext cx="209550" cy="266700"/>
    <xdr:sp>
      <xdr:nvSpPr>
        <xdr:cNvPr id="12" name="TextBox 12"/>
        <xdr:cNvSpPr txBox="1">
          <a:spLocks noChangeArrowheads="1"/>
        </xdr:cNvSpPr>
      </xdr:nvSpPr>
      <xdr:spPr>
        <a:xfrm>
          <a:off x="3028950" y="133731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2438400</xdr:colOff>
      <xdr:row>34</xdr:row>
      <xdr:rowOff>76200</xdr:rowOff>
    </xdr:from>
    <xdr:ext cx="209550" cy="266700"/>
    <xdr:sp>
      <xdr:nvSpPr>
        <xdr:cNvPr id="13" name="TextBox 13"/>
        <xdr:cNvSpPr txBox="1">
          <a:spLocks noChangeArrowheads="1"/>
        </xdr:cNvSpPr>
      </xdr:nvSpPr>
      <xdr:spPr>
        <a:xfrm>
          <a:off x="3028950" y="11649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390525</xdr:colOff>
      <xdr:row>36</xdr:row>
      <xdr:rowOff>76200</xdr:rowOff>
    </xdr:from>
    <xdr:ext cx="209550" cy="266700"/>
    <xdr:sp>
      <xdr:nvSpPr>
        <xdr:cNvPr id="14" name="TextBox 14"/>
        <xdr:cNvSpPr txBox="1">
          <a:spLocks noChangeArrowheads="1"/>
        </xdr:cNvSpPr>
      </xdr:nvSpPr>
      <xdr:spPr>
        <a:xfrm>
          <a:off x="390525" y="12182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390525</xdr:colOff>
      <xdr:row>31</xdr:row>
      <xdr:rowOff>76200</xdr:rowOff>
    </xdr:from>
    <xdr:ext cx="209550" cy="266700"/>
    <xdr:sp>
      <xdr:nvSpPr>
        <xdr:cNvPr id="15" name="TextBox 15"/>
        <xdr:cNvSpPr txBox="1">
          <a:spLocks noChangeArrowheads="1"/>
        </xdr:cNvSpPr>
      </xdr:nvSpPr>
      <xdr:spPr>
        <a:xfrm>
          <a:off x="390525" y="11001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523875</xdr:colOff>
      <xdr:row>31</xdr:row>
      <xdr:rowOff>76200</xdr:rowOff>
    </xdr:from>
    <xdr:ext cx="200025" cy="266700"/>
    <xdr:sp>
      <xdr:nvSpPr>
        <xdr:cNvPr id="16" name="TextBox 16"/>
        <xdr:cNvSpPr txBox="1">
          <a:spLocks noChangeArrowheads="1"/>
        </xdr:cNvSpPr>
      </xdr:nvSpPr>
      <xdr:spPr>
        <a:xfrm>
          <a:off x="3552825" y="110013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523875</xdr:colOff>
      <xdr:row>30</xdr:row>
      <xdr:rowOff>76200</xdr:rowOff>
    </xdr:from>
    <xdr:ext cx="200025" cy="266700"/>
    <xdr:sp>
      <xdr:nvSpPr>
        <xdr:cNvPr id="17" name="TextBox 17"/>
        <xdr:cNvSpPr txBox="1">
          <a:spLocks noChangeArrowheads="1"/>
        </xdr:cNvSpPr>
      </xdr:nvSpPr>
      <xdr:spPr>
        <a:xfrm>
          <a:off x="3552825" y="108394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2438400</xdr:colOff>
      <xdr:row>30</xdr:row>
      <xdr:rowOff>76200</xdr:rowOff>
    </xdr:from>
    <xdr:ext cx="209550" cy="266700"/>
    <xdr:sp>
      <xdr:nvSpPr>
        <xdr:cNvPr id="18" name="TextBox 18"/>
        <xdr:cNvSpPr txBox="1">
          <a:spLocks noChangeArrowheads="1"/>
        </xdr:cNvSpPr>
      </xdr:nvSpPr>
      <xdr:spPr>
        <a:xfrm>
          <a:off x="3028950" y="10839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304800</xdr:rowOff>
    </xdr:from>
    <xdr:ext cx="219075" cy="266700"/>
    <xdr:sp>
      <xdr:nvSpPr>
        <xdr:cNvPr id="19" name="TextBox 19"/>
        <xdr:cNvSpPr txBox="1">
          <a:spLocks noChangeArrowheads="1"/>
        </xdr:cNvSpPr>
      </xdr:nvSpPr>
      <xdr:spPr>
        <a:xfrm>
          <a:off x="590550" y="136017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390525</xdr:colOff>
      <xdr:row>35</xdr:row>
      <xdr:rowOff>76200</xdr:rowOff>
    </xdr:from>
    <xdr:ext cx="209550" cy="266700"/>
    <xdr:sp>
      <xdr:nvSpPr>
        <xdr:cNvPr id="20" name="TextBox 20"/>
        <xdr:cNvSpPr txBox="1">
          <a:spLocks noChangeArrowheads="1"/>
        </xdr:cNvSpPr>
      </xdr:nvSpPr>
      <xdr:spPr>
        <a:xfrm>
          <a:off x="390525" y="11811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523875</xdr:colOff>
      <xdr:row>35</xdr:row>
      <xdr:rowOff>76200</xdr:rowOff>
    </xdr:from>
    <xdr:ext cx="200025" cy="266700"/>
    <xdr:sp>
      <xdr:nvSpPr>
        <xdr:cNvPr id="21" name="TextBox 21"/>
        <xdr:cNvSpPr txBox="1">
          <a:spLocks noChangeArrowheads="1"/>
        </xdr:cNvSpPr>
      </xdr:nvSpPr>
      <xdr:spPr>
        <a:xfrm>
          <a:off x="3552825" y="118110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523875</xdr:colOff>
      <xdr:row>34</xdr:row>
      <xdr:rowOff>76200</xdr:rowOff>
    </xdr:from>
    <xdr:ext cx="200025" cy="266700"/>
    <xdr:sp>
      <xdr:nvSpPr>
        <xdr:cNvPr id="22" name="TextBox 22"/>
        <xdr:cNvSpPr txBox="1">
          <a:spLocks noChangeArrowheads="1"/>
        </xdr:cNvSpPr>
      </xdr:nvSpPr>
      <xdr:spPr>
        <a:xfrm>
          <a:off x="3552825" y="11649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2438400</xdr:colOff>
      <xdr:row>34</xdr:row>
      <xdr:rowOff>76200</xdr:rowOff>
    </xdr:from>
    <xdr:ext cx="209550" cy="266700"/>
    <xdr:sp>
      <xdr:nvSpPr>
        <xdr:cNvPr id="23" name="TextBox 23"/>
        <xdr:cNvSpPr txBox="1">
          <a:spLocks noChangeArrowheads="1"/>
        </xdr:cNvSpPr>
      </xdr:nvSpPr>
      <xdr:spPr>
        <a:xfrm>
          <a:off x="3028950" y="11649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590550</xdr:colOff>
      <xdr:row>35</xdr:row>
      <xdr:rowOff>76200</xdr:rowOff>
    </xdr:from>
    <xdr:ext cx="209550" cy="266700"/>
    <xdr:sp>
      <xdr:nvSpPr>
        <xdr:cNvPr id="24" name="TextBox 24"/>
        <xdr:cNvSpPr txBox="1">
          <a:spLocks noChangeArrowheads="1"/>
        </xdr:cNvSpPr>
      </xdr:nvSpPr>
      <xdr:spPr>
        <a:xfrm>
          <a:off x="590550" y="11811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590550</xdr:colOff>
      <xdr:row>36</xdr:row>
      <xdr:rowOff>76200</xdr:rowOff>
    </xdr:from>
    <xdr:ext cx="209550" cy="266700"/>
    <xdr:sp>
      <xdr:nvSpPr>
        <xdr:cNvPr id="25" name="TextBox 25"/>
        <xdr:cNvSpPr txBox="1">
          <a:spLocks noChangeArrowheads="1"/>
        </xdr:cNvSpPr>
      </xdr:nvSpPr>
      <xdr:spPr>
        <a:xfrm>
          <a:off x="590550" y="12182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590550</xdr:colOff>
      <xdr:row>31</xdr:row>
      <xdr:rowOff>76200</xdr:rowOff>
    </xdr:from>
    <xdr:ext cx="209550" cy="266700"/>
    <xdr:sp>
      <xdr:nvSpPr>
        <xdr:cNvPr id="26" name="TextBox 26"/>
        <xdr:cNvSpPr txBox="1">
          <a:spLocks noChangeArrowheads="1"/>
        </xdr:cNvSpPr>
      </xdr:nvSpPr>
      <xdr:spPr>
        <a:xfrm>
          <a:off x="590550" y="11001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552450</xdr:colOff>
      <xdr:row>31</xdr:row>
      <xdr:rowOff>76200</xdr:rowOff>
    </xdr:from>
    <xdr:ext cx="209550" cy="266700"/>
    <xdr:sp>
      <xdr:nvSpPr>
        <xdr:cNvPr id="27" name="TextBox 27"/>
        <xdr:cNvSpPr txBox="1">
          <a:spLocks noChangeArrowheads="1"/>
        </xdr:cNvSpPr>
      </xdr:nvSpPr>
      <xdr:spPr>
        <a:xfrm>
          <a:off x="3581400" y="11001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552450</xdr:colOff>
      <xdr:row>30</xdr:row>
      <xdr:rowOff>76200</xdr:rowOff>
    </xdr:from>
    <xdr:ext cx="209550" cy="266700"/>
    <xdr:sp>
      <xdr:nvSpPr>
        <xdr:cNvPr id="28" name="TextBox 28"/>
        <xdr:cNvSpPr txBox="1">
          <a:spLocks noChangeArrowheads="1"/>
        </xdr:cNvSpPr>
      </xdr:nvSpPr>
      <xdr:spPr>
        <a:xfrm>
          <a:off x="3581400" y="10839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2438400</xdr:colOff>
      <xdr:row>30</xdr:row>
      <xdr:rowOff>76200</xdr:rowOff>
    </xdr:from>
    <xdr:ext cx="209550" cy="266700"/>
    <xdr:sp>
      <xdr:nvSpPr>
        <xdr:cNvPr id="29" name="TextBox 29"/>
        <xdr:cNvSpPr txBox="1">
          <a:spLocks noChangeArrowheads="1"/>
        </xdr:cNvSpPr>
      </xdr:nvSpPr>
      <xdr:spPr>
        <a:xfrm>
          <a:off x="3028950" y="10839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152400</xdr:rowOff>
    </xdr:from>
    <xdr:ext cx="219075" cy="266700"/>
    <xdr:sp>
      <xdr:nvSpPr>
        <xdr:cNvPr id="30" name="TextBox 30"/>
        <xdr:cNvSpPr txBox="1">
          <a:spLocks noChangeArrowheads="1"/>
        </xdr:cNvSpPr>
      </xdr:nvSpPr>
      <xdr:spPr>
        <a:xfrm>
          <a:off x="590550" y="134493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590550</xdr:colOff>
      <xdr:row>35</xdr:row>
      <xdr:rowOff>76200</xdr:rowOff>
    </xdr:from>
    <xdr:ext cx="209550" cy="266700"/>
    <xdr:sp>
      <xdr:nvSpPr>
        <xdr:cNvPr id="31" name="TextBox 31"/>
        <xdr:cNvSpPr txBox="1">
          <a:spLocks noChangeArrowheads="1"/>
        </xdr:cNvSpPr>
      </xdr:nvSpPr>
      <xdr:spPr>
        <a:xfrm>
          <a:off x="590550" y="11811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552450</xdr:colOff>
      <xdr:row>35</xdr:row>
      <xdr:rowOff>76200</xdr:rowOff>
    </xdr:from>
    <xdr:ext cx="209550" cy="266700"/>
    <xdr:sp>
      <xdr:nvSpPr>
        <xdr:cNvPr id="32" name="TextBox 32"/>
        <xdr:cNvSpPr txBox="1">
          <a:spLocks noChangeArrowheads="1"/>
        </xdr:cNvSpPr>
      </xdr:nvSpPr>
      <xdr:spPr>
        <a:xfrm>
          <a:off x="3581400" y="11811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552450</xdr:colOff>
      <xdr:row>34</xdr:row>
      <xdr:rowOff>76200</xdr:rowOff>
    </xdr:from>
    <xdr:ext cx="209550" cy="266700"/>
    <xdr:sp>
      <xdr:nvSpPr>
        <xdr:cNvPr id="33" name="TextBox 33"/>
        <xdr:cNvSpPr txBox="1">
          <a:spLocks noChangeArrowheads="1"/>
        </xdr:cNvSpPr>
      </xdr:nvSpPr>
      <xdr:spPr>
        <a:xfrm>
          <a:off x="3581400" y="11649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2438400</xdr:colOff>
      <xdr:row>34</xdr:row>
      <xdr:rowOff>76200</xdr:rowOff>
    </xdr:from>
    <xdr:ext cx="209550" cy="266700"/>
    <xdr:sp>
      <xdr:nvSpPr>
        <xdr:cNvPr id="34" name="TextBox 34"/>
        <xdr:cNvSpPr txBox="1">
          <a:spLocks noChangeArrowheads="1"/>
        </xdr:cNvSpPr>
      </xdr:nvSpPr>
      <xdr:spPr>
        <a:xfrm>
          <a:off x="3028950" y="11649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2438400</xdr:colOff>
      <xdr:row>39</xdr:row>
      <xdr:rowOff>76200</xdr:rowOff>
    </xdr:from>
    <xdr:ext cx="209550" cy="266700"/>
    <xdr:sp>
      <xdr:nvSpPr>
        <xdr:cNvPr id="1" name="TextBox 1"/>
        <xdr:cNvSpPr txBox="1">
          <a:spLocks noChangeArrowheads="1"/>
        </xdr:cNvSpPr>
      </xdr:nvSpPr>
      <xdr:spPr>
        <a:xfrm>
          <a:off x="3028950" y="133731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2438400</xdr:colOff>
      <xdr:row>39</xdr:row>
      <xdr:rowOff>76200</xdr:rowOff>
    </xdr:from>
    <xdr:ext cx="209550" cy="266700"/>
    <xdr:sp>
      <xdr:nvSpPr>
        <xdr:cNvPr id="2" name="TextBox 2"/>
        <xdr:cNvSpPr txBox="1">
          <a:spLocks noChangeArrowheads="1"/>
        </xdr:cNvSpPr>
      </xdr:nvSpPr>
      <xdr:spPr>
        <a:xfrm>
          <a:off x="3028950" y="133731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2438400</xdr:colOff>
      <xdr:row>39</xdr:row>
      <xdr:rowOff>76200</xdr:rowOff>
    </xdr:from>
    <xdr:ext cx="209550" cy="266700"/>
    <xdr:sp>
      <xdr:nvSpPr>
        <xdr:cNvPr id="3" name="TextBox 3"/>
        <xdr:cNvSpPr txBox="1">
          <a:spLocks noChangeArrowheads="1"/>
        </xdr:cNvSpPr>
      </xdr:nvSpPr>
      <xdr:spPr>
        <a:xfrm>
          <a:off x="3028950" y="133731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390525</xdr:colOff>
      <xdr:row>41</xdr:row>
      <xdr:rowOff>76200</xdr:rowOff>
    </xdr:from>
    <xdr:ext cx="209550" cy="266700"/>
    <xdr:sp>
      <xdr:nvSpPr>
        <xdr:cNvPr id="4" name="TextBox 4"/>
        <xdr:cNvSpPr txBox="1">
          <a:spLocks noChangeArrowheads="1"/>
        </xdr:cNvSpPr>
      </xdr:nvSpPr>
      <xdr:spPr>
        <a:xfrm>
          <a:off x="390525" y="13916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390525</xdr:colOff>
      <xdr:row>36</xdr:row>
      <xdr:rowOff>76200</xdr:rowOff>
    </xdr:from>
    <xdr:ext cx="209550" cy="266700"/>
    <xdr:sp>
      <xdr:nvSpPr>
        <xdr:cNvPr id="5" name="TextBox 5"/>
        <xdr:cNvSpPr txBox="1">
          <a:spLocks noChangeArrowheads="1"/>
        </xdr:cNvSpPr>
      </xdr:nvSpPr>
      <xdr:spPr>
        <a:xfrm>
          <a:off x="390525" y="12182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523875</xdr:colOff>
      <xdr:row>36</xdr:row>
      <xdr:rowOff>76200</xdr:rowOff>
    </xdr:from>
    <xdr:ext cx="200025" cy="266700"/>
    <xdr:sp>
      <xdr:nvSpPr>
        <xdr:cNvPr id="6" name="TextBox 6"/>
        <xdr:cNvSpPr txBox="1">
          <a:spLocks noChangeArrowheads="1"/>
        </xdr:cNvSpPr>
      </xdr:nvSpPr>
      <xdr:spPr>
        <a:xfrm>
          <a:off x="3552825" y="121824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523875</xdr:colOff>
      <xdr:row>35</xdr:row>
      <xdr:rowOff>76200</xdr:rowOff>
    </xdr:from>
    <xdr:ext cx="200025" cy="266700"/>
    <xdr:sp>
      <xdr:nvSpPr>
        <xdr:cNvPr id="7" name="TextBox 7"/>
        <xdr:cNvSpPr txBox="1">
          <a:spLocks noChangeArrowheads="1"/>
        </xdr:cNvSpPr>
      </xdr:nvSpPr>
      <xdr:spPr>
        <a:xfrm>
          <a:off x="3552825" y="118110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2438400</xdr:colOff>
      <xdr:row>35</xdr:row>
      <xdr:rowOff>76200</xdr:rowOff>
    </xdr:from>
    <xdr:ext cx="209550" cy="266700"/>
    <xdr:sp>
      <xdr:nvSpPr>
        <xdr:cNvPr id="8" name="TextBox 8"/>
        <xdr:cNvSpPr txBox="1">
          <a:spLocks noChangeArrowheads="1"/>
        </xdr:cNvSpPr>
      </xdr:nvSpPr>
      <xdr:spPr>
        <a:xfrm>
          <a:off x="3028950" y="11811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304800</xdr:rowOff>
    </xdr:from>
    <xdr:ext cx="219075" cy="266700"/>
    <xdr:sp>
      <xdr:nvSpPr>
        <xdr:cNvPr id="9" name="TextBox 9"/>
        <xdr:cNvSpPr txBox="1">
          <a:spLocks noChangeArrowheads="1"/>
        </xdr:cNvSpPr>
      </xdr:nvSpPr>
      <xdr:spPr>
        <a:xfrm>
          <a:off x="590550" y="149637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390525</xdr:colOff>
      <xdr:row>40</xdr:row>
      <xdr:rowOff>76200</xdr:rowOff>
    </xdr:from>
    <xdr:ext cx="209550" cy="266700"/>
    <xdr:sp>
      <xdr:nvSpPr>
        <xdr:cNvPr id="10" name="TextBox 10"/>
        <xdr:cNvSpPr txBox="1">
          <a:spLocks noChangeArrowheads="1"/>
        </xdr:cNvSpPr>
      </xdr:nvSpPr>
      <xdr:spPr>
        <a:xfrm>
          <a:off x="390525" y="13696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523875</xdr:colOff>
      <xdr:row>40</xdr:row>
      <xdr:rowOff>76200</xdr:rowOff>
    </xdr:from>
    <xdr:ext cx="200025" cy="266700"/>
    <xdr:sp>
      <xdr:nvSpPr>
        <xdr:cNvPr id="11" name="TextBox 11"/>
        <xdr:cNvSpPr txBox="1">
          <a:spLocks noChangeArrowheads="1"/>
        </xdr:cNvSpPr>
      </xdr:nvSpPr>
      <xdr:spPr>
        <a:xfrm>
          <a:off x="3552825" y="136969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523875</xdr:colOff>
      <xdr:row>39</xdr:row>
      <xdr:rowOff>76200</xdr:rowOff>
    </xdr:from>
    <xdr:ext cx="200025" cy="266700"/>
    <xdr:sp>
      <xdr:nvSpPr>
        <xdr:cNvPr id="12" name="TextBox 12"/>
        <xdr:cNvSpPr txBox="1">
          <a:spLocks noChangeArrowheads="1"/>
        </xdr:cNvSpPr>
      </xdr:nvSpPr>
      <xdr:spPr>
        <a:xfrm>
          <a:off x="3552825" y="133731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2438400</xdr:colOff>
      <xdr:row>39</xdr:row>
      <xdr:rowOff>76200</xdr:rowOff>
    </xdr:from>
    <xdr:ext cx="209550" cy="266700"/>
    <xdr:sp>
      <xdr:nvSpPr>
        <xdr:cNvPr id="13" name="TextBox 13"/>
        <xdr:cNvSpPr txBox="1">
          <a:spLocks noChangeArrowheads="1"/>
        </xdr:cNvSpPr>
      </xdr:nvSpPr>
      <xdr:spPr>
        <a:xfrm>
          <a:off x="3028950" y="133731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2438400</xdr:colOff>
      <xdr:row>39</xdr:row>
      <xdr:rowOff>76200</xdr:rowOff>
    </xdr:from>
    <xdr:ext cx="209550" cy="266700"/>
    <xdr:sp>
      <xdr:nvSpPr>
        <xdr:cNvPr id="14" name="TextBox 14"/>
        <xdr:cNvSpPr txBox="1">
          <a:spLocks noChangeArrowheads="1"/>
        </xdr:cNvSpPr>
      </xdr:nvSpPr>
      <xdr:spPr>
        <a:xfrm>
          <a:off x="3028950" y="133731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2438400</xdr:colOff>
      <xdr:row>39</xdr:row>
      <xdr:rowOff>76200</xdr:rowOff>
    </xdr:from>
    <xdr:ext cx="209550" cy="266700"/>
    <xdr:sp>
      <xdr:nvSpPr>
        <xdr:cNvPr id="15" name="TextBox 15"/>
        <xdr:cNvSpPr txBox="1">
          <a:spLocks noChangeArrowheads="1"/>
        </xdr:cNvSpPr>
      </xdr:nvSpPr>
      <xdr:spPr>
        <a:xfrm>
          <a:off x="3028950" y="133731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390525</xdr:colOff>
      <xdr:row>41</xdr:row>
      <xdr:rowOff>76200</xdr:rowOff>
    </xdr:from>
    <xdr:ext cx="209550" cy="266700"/>
    <xdr:sp>
      <xdr:nvSpPr>
        <xdr:cNvPr id="16" name="TextBox 16"/>
        <xdr:cNvSpPr txBox="1">
          <a:spLocks noChangeArrowheads="1"/>
        </xdr:cNvSpPr>
      </xdr:nvSpPr>
      <xdr:spPr>
        <a:xfrm>
          <a:off x="390525" y="13916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390525</xdr:colOff>
      <xdr:row>36</xdr:row>
      <xdr:rowOff>76200</xdr:rowOff>
    </xdr:from>
    <xdr:ext cx="209550" cy="266700"/>
    <xdr:sp>
      <xdr:nvSpPr>
        <xdr:cNvPr id="17" name="TextBox 17"/>
        <xdr:cNvSpPr txBox="1">
          <a:spLocks noChangeArrowheads="1"/>
        </xdr:cNvSpPr>
      </xdr:nvSpPr>
      <xdr:spPr>
        <a:xfrm>
          <a:off x="390525" y="12182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523875</xdr:colOff>
      <xdr:row>36</xdr:row>
      <xdr:rowOff>76200</xdr:rowOff>
    </xdr:from>
    <xdr:ext cx="200025" cy="266700"/>
    <xdr:sp>
      <xdr:nvSpPr>
        <xdr:cNvPr id="18" name="TextBox 18"/>
        <xdr:cNvSpPr txBox="1">
          <a:spLocks noChangeArrowheads="1"/>
        </xdr:cNvSpPr>
      </xdr:nvSpPr>
      <xdr:spPr>
        <a:xfrm>
          <a:off x="3552825" y="121824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523875</xdr:colOff>
      <xdr:row>35</xdr:row>
      <xdr:rowOff>76200</xdr:rowOff>
    </xdr:from>
    <xdr:ext cx="200025" cy="266700"/>
    <xdr:sp>
      <xdr:nvSpPr>
        <xdr:cNvPr id="19" name="TextBox 19"/>
        <xdr:cNvSpPr txBox="1">
          <a:spLocks noChangeArrowheads="1"/>
        </xdr:cNvSpPr>
      </xdr:nvSpPr>
      <xdr:spPr>
        <a:xfrm>
          <a:off x="3552825" y="118110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2438400</xdr:colOff>
      <xdr:row>35</xdr:row>
      <xdr:rowOff>76200</xdr:rowOff>
    </xdr:from>
    <xdr:ext cx="209550" cy="266700"/>
    <xdr:sp>
      <xdr:nvSpPr>
        <xdr:cNvPr id="20" name="TextBox 20"/>
        <xdr:cNvSpPr txBox="1">
          <a:spLocks noChangeArrowheads="1"/>
        </xdr:cNvSpPr>
      </xdr:nvSpPr>
      <xdr:spPr>
        <a:xfrm>
          <a:off x="3028950" y="11811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304800</xdr:rowOff>
    </xdr:from>
    <xdr:ext cx="219075" cy="266700"/>
    <xdr:sp>
      <xdr:nvSpPr>
        <xdr:cNvPr id="21" name="TextBox 21"/>
        <xdr:cNvSpPr txBox="1">
          <a:spLocks noChangeArrowheads="1"/>
        </xdr:cNvSpPr>
      </xdr:nvSpPr>
      <xdr:spPr>
        <a:xfrm>
          <a:off x="590550" y="149637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390525</xdr:colOff>
      <xdr:row>40</xdr:row>
      <xdr:rowOff>76200</xdr:rowOff>
    </xdr:from>
    <xdr:ext cx="209550" cy="266700"/>
    <xdr:sp>
      <xdr:nvSpPr>
        <xdr:cNvPr id="22" name="TextBox 22"/>
        <xdr:cNvSpPr txBox="1">
          <a:spLocks noChangeArrowheads="1"/>
        </xdr:cNvSpPr>
      </xdr:nvSpPr>
      <xdr:spPr>
        <a:xfrm>
          <a:off x="390525" y="13696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523875</xdr:colOff>
      <xdr:row>40</xdr:row>
      <xdr:rowOff>76200</xdr:rowOff>
    </xdr:from>
    <xdr:ext cx="200025" cy="266700"/>
    <xdr:sp>
      <xdr:nvSpPr>
        <xdr:cNvPr id="23" name="TextBox 23"/>
        <xdr:cNvSpPr txBox="1">
          <a:spLocks noChangeArrowheads="1"/>
        </xdr:cNvSpPr>
      </xdr:nvSpPr>
      <xdr:spPr>
        <a:xfrm>
          <a:off x="3552825" y="136969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523875</xdr:colOff>
      <xdr:row>39</xdr:row>
      <xdr:rowOff>76200</xdr:rowOff>
    </xdr:from>
    <xdr:ext cx="200025" cy="266700"/>
    <xdr:sp>
      <xdr:nvSpPr>
        <xdr:cNvPr id="24" name="TextBox 24"/>
        <xdr:cNvSpPr txBox="1">
          <a:spLocks noChangeArrowheads="1"/>
        </xdr:cNvSpPr>
      </xdr:nvSpPr>
      <xdr:spPr>
        <a:xfrm>
          <a:off x="3552825" y="133731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2438400</xdr:colOff>
      <xdr:row>39</xdr:row>
      <xdr:rowOff>76200</xdr:rowOff>
    </xdr:from>
    <xdr:ext cx="209550" cy="266700"/>
    <xdr:sp>
      <xdr:nvSpPr>
        <xdr:cNvPr id="25" name="TextBox 25"/>
        <xdr:cNvSpPr txBox="1">
          <a:spLocks noChangeArrowheads="1"/>
        </xdr:cNvSpPr>
      </xdr:nvSpPr>
      <xdr:spPr>
        <a:xfrm>
          <a:off x="3028950" y="133731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2438400</xdr:colOff>
      <xdr:row>34</xdr:row>
      <xdr:rowOff>76200</xdr:rowOff>
    </xdr:from>
    <xdr:ext cx="209550" cy="266700"/>
    <xdr:sp>
      <xdr:nvSpPr>
        <xdr:cNvPr id="26" name="TextBox 26"/>
        <xdr:cNvSpPr txBox="1">
          <a:spLocks noChangeArrowheads="1"/>
        </xdr:cNvSpPr>
      </xdr:nvSpPr>
      <xdr:spPr>
        <a:xfrm>
          <a:off x="3028950" y="11649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390525</xdr:colOff>
      <xdr:row>36</xdr:row>
      <xdr:rowOff>76200</xdr:rowOff>
    </xdr:from>
    <xdr:ext cx="209550" cy="266700"/>
    <xdr:sp>
      <xdr:nvSpPr>
        <xdr:cNvPr id="27" name="TextBox 27"/>
        <xdr:cNvSpPr txBox="1">
          <a:spLocks noChangeArrowheads="1"/>
        </xdr:cNvSpPr>
      </xdr:nvSpPr>
      <xdr:spPr>
        <a:xfrm>
          <a:off x="390525" y="12182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390525</xdr:colOff>
      <xdr:row>31</xdr:row>
      <xdr:rowOff>76200</xdr:rowOff>
    </xdr:from>
    <xdr:ext cx="209550" cy="266700"/>
    <xdr:sp>
      <xdr:nvSpPr>
        <xdr:cNvPr id="28" name="TextBox 28"/>
        <xdr:cNvSpPr txBox="1">
          <a:spLocks noChangeArrowheads="1"/>
        </xdr:cNvSpPr>
      </xdr:nvSpPr>
      <xdr:spPr>
        <a:xfrm>
          <a:off x="390525" y="11001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523875</xdr:colOff>
      <xdr:row>31</xdr:row>
      <xdr:rowOff>76200</xdr:rowOff>
    </xdr:from>
    <xdr:ext cx="200025" cy="266700"/>
    <xdr:sp>
      <xdr:nvSpPr>
        <xdr:cNvPr id="29" name="TextBox 29"/>
        <xdr:cNvSpPr txBox="1">
          <a:spLocks noChangeArrowheads="1"/>
        </xdr:cNvSpPr>
      </xdr:nvSpPr>
      <xdr:spPr>
        <a:xfrm>
          <a:off x="3552825" y="110013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523875</xdr:colOff>
      <xdr:row>30</xdr:row>
      <xdr:rowOff>76200</xdr:rowOff>
    </xdr:from>
    <xdr:ext cx="200025" cy="266700"/>
    <xdr:sp>
      <xdr:nvSpPr>
        <xdr:cNvPr id="30" name="TextBox 30"/>
        <xdr:cNvSpPr txBox="1">
          <a:spLocks noChangeArrowheads="1"/>
        </xdr:cNvSpPr>
      </xdr:nvSpPr>
      <xdr:spPr>
        <a:xfrm>
          <a:off x="3552825" y="108394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2438400</xdr:colOff>
      <xdr:row>30</xdr:row>
      <xdr:rowOff>76200</xdr:rowOff>
    </xdr:from>
    <xdr:ext cx="209550" cy="266700"/>
    <xdr:sp>
      <xdr:nvSpPr>
        <xdr:cNvPr id="31" name="TextBox 31"/>
        <xdr:cNvSpPr txBox="1">
          <a:spLocks noChangeArrowheads="1"/>
        </xdr:cNvSpPr>
      </xdr:nvSpPr>
      <xdr:spPr>
        <a:xfrm>
          <a:off x="3028950" y="10839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304800</xdr:rowOff>
    </xdr:from>
    <xdr:ext cx="219075" cy="266700"/>
    <xdr:sp>
      <xdr:nvSpPr>
        <xdr:cNvPr id="32" name="TextBox 32"/>
        <xdr:cNvSpPr txBox="1">
          <a:spLocks noChangeArrowheads="1"/>
        </xdr:cNvSpPr>
      </xdr:nvSpPr>
      <xdr:spPr>
        <a:xfrm>
          <a:off x="590550" y="136017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390525</xdr:colOff>
      <xdr:row>35</xdr:row>
      <xdr:rowOff>76200</xdr:rowOff>
    </xdr:from>
    <xdr:ext cx="209550" cy="266700"/>
    <xdr:sp>
      <xdr:nvSpPr>
        <xdr:cNvPr id="33" name="TextBox 33"/>
        <xdr:cNvSpPr txBox="1">
          <a:spLocks noChangeArrowheads="1"/>
        </xdr:cNvSpPr>
      </xdr:nvSpPr>
      <xdr:spPr>
        <a:xfrm>
          <a:off x="390525" y="11811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523875</xdr:colOff>
      <xdr:row>35</xdr:row>
      <xdr:rowOff>76200</xdr:rowOff>
    </xdr:from>
    <xdr:ext cx="200025" cy="266700"/>
    <xdr:sp>
      <xdr:nvSpPr>
        <xdr:cNvPr id="34" name="TextBox 34"/>
        <xdr:cNvSpPr txBox="1">
          <a:spLocks noChangeArrowheads="1"/>
        </xdr:cNvSpPr>
      </xdr:nvSpPr>
      <xdr:spPr>
        <a:xfrm>
          <a:off x="3552825" y="118110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523875</xdr:colOff>
      <xdr:row>34</xdr:row>
      <xdr:rowOff>76200</xdr:rowOff>
    </xdr:from>
    <xdr:ext cx="200025" cy="266700"/>
    <xdr:sp>
      <xdr:nvSpPr>
        <xdr:cNvPr id="35" name="TextBox 35"/>
        <xdr:cNvSpPr txBox="1">
          <a:spLocks noChangeArrowheads="1"/>
        </xdr:cNvSpPr>
      </xdr:nvSpPr>
      <xdr:spPr>
        <a:xfrm>
          <a:off x="3552825" y="11649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2438400</xdr:colOff>
      <xdr:row>34</xdr:row>
      <xdr:rowOff>76200</xdr:rowOff>
    </xdr:from>
    <xdr:ext cx="209550" cy="266700"/>
    <xdr:sp>
      <xdr:nvSpPr>
        <xdr:cNvPr id="36" name="TextBox 36"/>
        <xdr:cNvSpPr txBox="1">
          <a:spLocks noChangeArrowheads="1"/>
        </xdr:cNvSpPr>
      </xdr:nvSpPr>
      <xdr:spPr>
        <a:xfrm>
          <a:off x="3028950" y="11649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590550</xdr:colOff>
      <xdr:row>35</xdr:row>
      <xdr:rowOff>76200</xdr:rowOff>
    </xdr:from>
    <xdr:ext cx="209550" cy="266700"/>
    <xdr:sp>
      <xdr:nvSpPr>
        <xdr:cNvPr id="37" name="TextBox 37"/>
        <xdr:cNvSpPr txBox="1">
          <a:spLocks noChangeArrowheads="1"/>
        </xdr:cNvSpPr>
      </xdr:nvSpPr>
      <xdr:spPr>
        <a:xfrm>
          <a:off x="590550" y="11811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590550</xdr:colOff>
      <xdr:row>36</xdr:row>
      <xdr:rowOff>76200</xdr:rowOff>
    </xdr:from>
    <xdr:ext cx="209550" cy="266700"/>
    <xdr:sp>
      <xdr:nvSpPr>
        <xdr:cNvPr id="38" name="TextBox 38"/>
        <xdr:cNvSpPr txBox="1">
          <a:spLocks noChangeArrowheads="1"/>
        </xdr:cNvSpPr>
      </xdr:nvSpPr>
      <xdr:spPr>
        <a:xfrm>
          <a:off x="590550" y="12182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590550</xdr:colOff>
      <xdr:row>31</xdr:row>
      <xdr:rowOff>76200</xdr:rowOff>
    </xdr:from>
    <xdr:ext cx="209550" cy="266700"/>
    <xdr:sp>
      <xdr:nvSpPr>
        <xdr:cNvPr id="39" name="TextBox 39"/>
        <xdr:cNvSpPr txBox="1">
          <a:spLocks noChangeArrowheads="1"/>
        </xdr:cNvSpPr>
      </xdr:nvSpPr>
      <xdr:spPr>
        <a:xfrm>
          <a:off x="590550" y="11001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552450</xdr:colOff>
      <xdr:row>31</xdr:row>
      <xdr:rowOff>76200</xdr:rowOff>
    </xdr:from>
    <xdr:ext cx="209550" cy="266700"/>
    <xdr:sp>
      <xdr:nvSpPr>
        <xdr:cNvPr id="40" name="TextBox 40"/>
        <xdr:cNvSpPr txBox="1">
          <a:spLocks noChangeArrowheads="1"/>
        </xdr:cNvSpPr>
      </xdr:nvSpPr>
      <xdr:spPr>
        <a:xfrm>
          <a:off x="3581400" y="11001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552450</xdr:colOff>
      <xdr:row>30</xdr:row>
      <xdr:rowOff>76200</xdr:rowOff>
    </xdr:from>
    <xdr:ext cx="209550" cy="266700"/>
    <xdr:sp>
      <xdr:nvSpPr>
        <xdr:cNvPr id="41" name="TextBox 41"/>
        <xdr:cNvSpPr txBox="1">
          <a:spLocks noChangeArrowheads="1"/>
        </xdr:cNvSpPr>
      </xdr:nvSpPr>
      <xdr:spPr>
        <a:xfrm>
          <a:off x="3581400" y="10839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2438400</xdr:colOff>
      <xdr:row>30</xdr:row>
      <xdr:rowOff>76200</xdr:rowOff>
    </xdr:from>
    <xdr:ext cx="209550" cy="266700"/>
    <xdr:sp>
      <xdr:nvSpPr>
        <xdr:cNvPr id="42" name="TextBox 42"/>
        <xdr:cNvSpPr txBox="1">
          <a:spLocks noChangeArrowheads="1"/>
        </xdr:cNvSpPr>
      </xdr:nvSpPr>
      <xdr:spPr>
        <a:xfrm>
          <a:off x="3028950" y="10839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152400</xdr:rowOff>
    </xdr:from>
    <xdr:ext cx="219075" cy="266700"/>
    <xdr:sp>
      <xdr:nvSpPr>
        <xdr:cNvPr id="43" name="TextBox 43"/>
        <xdr:cNvSpPr txBox="1">
          <a:spLocks noChangeArrowheads="1"/>
        </xdr:cNvSpPr>
      </xdr:nvSpPr>
      <xdr:spPr>
        <a:xfrm>
          <a:off x="590550" y="134493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590550</xdr:colOff>
      <xdr:row>35</xdr:row>
      <xdr:rowOff>76200</xdr:rowOff>
    </xdr:from>
    <xdr:ext cx="209550" cy="266700"/>
    <xdr:sp>
      <xdr:nvSpPr>
        <xdr:cNvPr id="44" name="TextBox 44"/>
        <xdr:cNvSpPr txBox="1">
          <a:spLocks noChangeArrowheads="1"/>
        </xdr:cNvSpPr>
      </xdr:nvSpPr>
      <xdr:spPr>
        <a:xfrm>
          <a:off x="590550" y="11811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552450</xdr:colOff>
      <xdr:row>35</xdr:row>
      <xdr:rowOff>76200</xdr:rowOff>
    </xdr:from>
    <xdr:ext cx="209550" cy="266700"/>
    <xdr:sp>
      <xdr:nvSpPr>
        <xdr:cNvPr id="45" name="TextBox 45"/>
        <xdr:cNvSpPr txBox="1">
          <a:spLocks noChangeArrowheads="1"/>
        </xdr:cNvSpPr>
      </xdr:nvSpPr>
      <xdr:spPr>
        <a:xfrm>
          <a:off x="3581400" y="11811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552450</xdr:colOff>
      <xdr:row>34</xdr:row>
      <xdr:rowOff>76200</xdr:rowOff>
    </xdr:from>
    <xdr:ext cx="209550" cy="266700"/>
    <xdr:sp>
      <xdr:nvSpPr>
        <xdr:cNvPr id="46" name="TextBox 46"/>
        <xdr:cNvSpPr txBox="1">
          <a:spLocks noChangeArrowheads="1"/>
        </xdr:cNvSpPr>
      </xdr:nvSpPr>
      <xdr:spPr>
        <a:xfrm>
          <a:off x="3581400" y="11649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2438400</xdr:colOff>
      <xdr:row>34</xdr:row>
      <xdr:rowOff>76200</xdr:rowOff>
    </xdr:from>
    <xdr:ext cx="209550" cy="266700"/>
    <xdr:sp>
      <xdr:nvSpPr>
        <xdr:cNvPr id="47" name="TextBox 47"/>
        <xdr:cNvSpPr txBox="1">
          <a:spLocks noChangeArrowheads="1"/>
        </xdr:cNvSpPr>
      </xdr:nvSpPr>
      <xdr:spPr>
        <a:xfrm>
          <a:off x="3028950" y="11649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F36"/>
  <sheetViews>
    <sheetView view="pageBreakPreview" zoomScale="130" zoomScaleSheetLayoutView="130" zoomScalePageLayoutView="0" workbookViewId="0" topLeftCell="A17">
      <selection activeCell="BI39" sqref="BI39"/>
    </sheetView>
  </sheetViews>
  <sheetFormatPr defaultColWidth="0.875" defaultRowHeight="12.75"/>
  <cols>
    <col min="1" max="1" width="2.25390625" style="1" customWidth="1"/>
    <col min="2" max="37" width="0.875" style="1" customWidth="1"/>
    <col min="38" max="38" width="2.00390625" style="1" customWidth="1"/>
    <col min="39" max="16384" width="0.875" style="1" customWidth="1"/>
  </cols>
  <sheetData>
    <row r="1" spans="57:108" ht="15">
      <c r="BE1" s="132" t="s">
        <v>7</v>
      </c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</row>
    <row r="2" spans="57:108" ht="15">
      <c r="BE2" s="133" t="s">
        <v>33</v>
      </c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</row>
    <row r="3" spans="57:108" s="2" customFormat="1" ht="12">
      <c r="BE3" s="120" t="s">
        <v>13</v>
      </c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</row>
    <row r="4" spans="57:108" ht="15"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CA4" s="133" t="s">
        <v>70</v>
      </c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</row>
    <row r="5" spans="57:108" s="2" customFormat="1" ht="12">
      <c r="BE5" s="125" t="s">
        <v>5</v>
      </c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CA5" s="125" t="s">
        <v>6</v>
      </c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</row>
    <row r="6" spans="65:99" ht="13.5" customHeight="1">
      <c r="BM6" s="5" t="s">
        <v>2</v>
      </c>
      <c r="BN6" s="126" t="s">
        <v>178</v>
      </c>
      <c r="BO6" s="126"/>
      <c r="BP6" s="126"/>
      <c r="BQ6" s="126"/>
      <c r="BR6" s="1" t="s">
        <v>2</v>
      </c>
      <c r="BU6" s="126" t="s">
        <v>179</v>
      </c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30">
        <v>20</v>
      </c>
      <c r="CN6" s="130"/>
      <c r="CO6" s="130"/>
      <c r="CP6" s="130"/>
      <c r="CQ6" s="131" t="s">
        <v>75</v>
      </c>
      <c r="CR6" s="131"/>
      <c r="CS6" s="131"/>
      <c r="CT6" s="131"/>
      <c r="CU6" s="1" t="s">
        <v>3</v>
      </c>
    </row>
    <row r="7" spans="1:108" s="10" customFormat="1" ht="16.5" customHeight="1">
      <c r="A7" s="113" t="s">
        <v>71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</row>
    <row r="8" spans="1:108" s="10" customFormat="1" ht="15.75" customHeight="1">
      <c r="A8" s="113" t="s">
        <v>72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</row>
    <row r="9" spans="1:108" s="56" customFormat="1" ht="15.75" customHeight="1">
      <c r="A9" s="109" t="s">
        <v>73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</row>
    <row r="10" spans="1:108" s="56" customFormat="1" ht="15.75" customHeight="1">
      <c r="A10" s="109" t="s">
        <v>74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80:108" s="9" customFormat="1" ht="17.25" customHeight="1"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127" t="s">
        <v>8</v>
      </c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</row>
    <row r="12" spans="79:108" s="9" customFormat="1" ht="18" customHeight="1">
      <c r="CA12" s="110" t="s">
        <v>180</v>
      </c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1"/>
      <c r="CO12" s="115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7"/>
    </row>
    <row r="13" spans="36:108" s="9" customFormat="1" ht="18" customHeight="1">
      <c r="AJ13" s="33"/>
      <c r="AK13" s="34" t="s">
        <v>2</v>
      </c>
      <c r="AL13" s="128" t="s">
        <v>178</v>
      </c>
      <c r="AM13" s="128"/>
      <c r="AN13" s="128"/>
      <c r="AO13" s="128"/>
      <c r="AP13" s="33" t="s">
        <v>2</v>
      </c>
      <c r="AQ13" s="33"/>
      <c r="AR13" s="33"/>
      <c r="AS13" s="128" t="s">
        <v>179</v>
      </c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9">
        <v>20</v>
      </c>
      <c r="BL13" s="129"/>
      <c r="BM13" s="129"/>
      <c r="BN13" s="129"/>
      <c r="BO13" s="123" t="s">
        <v>75</v>
      </c>
      <c r="BP13" s="123"/>
      <c r="BQ13" s="123"/>
      <c r="BR13" s="123"/>
      <c r="BS13" s="33" t="s">
        <v>3</v>
      </c>
      <c r="BT13" s="33"/>
      <c r="BU13" s="33"/>
      <c r="BY13" s="35"/>
      <c r="CA13" s="110" t="s">
        <v>9</v>
      </c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/>
      <c r="CO13" s="115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7"/>
    </row>
    <row r="14" spans="77:108" s="9" customFormat="1" ht="23.25" customHeight="1">
      <c r="BY14" s="35"/>
      <c r="BZ14" s="35"/>
      <c r="CA14" s="110" t="s">
        <v>10</v>
      </c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1"/>
      <c r="CO14" s="115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7"/>
    </row>
    <row r="15" spans="1:108" s="9" customFormat="1" ht="60" customHeight="1">
      <c r="A15" s="100" t="s">
        <v>184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53"/>
      <c r="AN15" s="124" t="s">
        <v>250</v>
      </c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18" t="s">
        <v>181</v>
      </c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9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</row>
    <row r="16" spans="1:108" s="9" customFormat="1" ht="27" customHeight="1">
      <c r="A16" s="99" t="s">
        <v>14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60"/>
      <c r="AN16" s="99" t="s">
        <v>251</v>
      </c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118" t="s">
        <v>182</v>
      </c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9"/>
      <c r="CO16" s="102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8"/>
    </row>
    <row r="17" spans="1:108" s="57" customFormat="1" ht="21" customHeight="1">
      <c r="A17" s="112" t="s">
        <v>185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61"/>
      <c r="AN17" s="122" t="s">
        <v>15</v>
      </c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10" t="s">
        <v>183</v>
      </c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1"/>
      <c r="CO17" s="102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8"/>
    </row>
    <row r="18" spans="1:108" s="57" customFormat="1" ht="21.75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1"/>
      <c r="CO18" s="102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4"/>
    </row>
    <row r="19" spans="1:108" s="17" customFormat="1" ht="33" customHeight="1">
      <c r="A19" s="112" t="s">
        <v>186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N19" s="99" t="s">
        <v>252</v>
      </c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</row>
    <row r="20" spans="1:108" s="7" customFormat="1" ht="9" customHeight="1">
      <c r="A20" s="6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</row>
    <row r="21" spans="1:108" s="3" customFormat="1" ht="11.25" customHeight="1">
      <c r="A21" s="121" t="s">
        <v>16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</row>
    <row r="22" spans="1:108" s="3" customFormat="1" ht="5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s="7" customFormat="1" ht="15" customHeight="1">
      <c r="A23" s="14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</row>
    <row r="24" spans="1:108" s="7" customFormat="1" ht="45.75" customHeight="1">
      <c r="A24" s="101" t="s">
        <v>255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</row>
    <row r="25" spans="1:108" s="7" customFormat="1" ht="15" customHeight="1">
      <c r="A25" s="14" t="s">
        <v>18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</row>
    <row r="26" spans="1:108" s="7" customFormat="1" ht="45" customHeight="1">
      <c r="A26" s="101" t="s">
        <v>264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</row>
    <row r="27" spans="1:108" s="7" customFormat="1" ht="18" customHeight="1">
      <c r="A27" s="100" t="s">
        <v>19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6"/>
    </row>
    <row r="28" spans="1:108" s="7" customFormat="1" ht="15" customHeight="1">
      <c r="A28" s="16" t="s">
        <v>256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6"/>
      <c r="DD28" s="6"/>
    </row>
    <row r="29" spans="1:108" s="7" customFormat="1" ht="15" customHeight="1">
      <c r="A29" s="105" t="s">
        <v>257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6"/>
    </row>
    <row r="30" spans="1:108" s="7" customFormat="1" ht="1.5" customHeight="1">
      <c r="A30" s="105" t="s">
        <v>258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</row>
    <row r="31" spans="1:108" s="7" customFormat="1" ht="15" customHeight="1">
      <c r="A31" s="106" t="s">
        <v>266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</row>
    <row r="32" spans="1:108" s="7" customFormat="1" ht="15" customHeight="1">
      <c r="A32" s="106" t="s">
        <v>265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</row>
    <row r="33" spans="1:110" s="7" customFormat="1" ht="0.75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20"/>
      <c r="DF33" s="20"/>
    </row>
    <row r="34" spans="1:108" s="7" customFormat="1" ht="12.75">
      <c r="A34" s="14" t="s">
        <v>259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98" t="s">
        <v>260</v>
      </c>
      <c r="AC34" s="98"/>
      <c r="AD34" s="98"/>
      <c r="AE34" s="98"/>
      <c r="AF34" s="98"/>
      <c r="AG34" s="98"/>
      <c r="AH34" s="98"/>
      <c r="AI34" s="98"/>
      <c r="AJ34" s="98" t="s">
        <v>261</v>
      </c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</row>
    <row r="35" spans="1:108" s="7" customFormat="1" ht="12.75">
      <c r="A35" s="14" t="s">
        <v>262</v>
      </c>
      <c r="B35" s="6"/>
      <c r="C35" s="6"/>
      <c r="D35" s="6"/>
      <c r="E35" s="6"/>
      <c r="F35" s="6"/>
      <c r="G35" s="98" t="s">
        <v>263</v>
      </c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6"/>
    </row>
    <row r="36" spans="1:108" s="7" customFormat="1" ht="33.75" customHeight="1">
      <c r="A36" s="100" t="s">
        <v>267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</row>
  </sheetData>
  <sheetProtection/>
  <mergeCells count="56">
    <mergeCell ref="BE1:DD1"/>
    <mergeCell ref="BE2:DD2"/>
    <mergeCell ref="BE4:BX4"/>
    <mergeCell ref="CA4:DD4"/>
    <mergeCell ref="BE5:BX5"/>
    <mergeCell ref="CA5:DD5"/>
    <mergeCell ref="BN6:BQ6"/>
    <mergeCell ref="CO11:DD11"/>
    <mergeCell ref="AL13:AO13"/>
    <mergeCell ref="AS13:BJ13"/>
    <mergeCell ref="BK13:BN13"/>
    <mergeCell ref="A7:DD7"/>
    <mergeCell ref="BU6:CL6"/>
    <mergeCell ref="CM6:CP6"/>
    <mergeCell ref="CQ6:CT6"/>
    <mergeCell ref="BE3:DD3"/>
    <mergeCell ref="A21:DD21"/>
    <mergeCell ref="A24:DD24"/>
    <mergeCell ref="CO13:DD13"/>
    <mergeCell ref="CO14:DD14"/>
    <mergeCell ref="AN17:BZ18"/>
    <mergeCell ref="BO13:BR13"/>
    <mergeCell ref="A15:AL15"/>
    <mergeCell ref="AN15:BZ15"/>
    <mergeCell ref="CA15:CN15"/>
    <mergeCell ref="A8:DD8"/>
    <mergeCell ref="CO15:DD15"/>
    <mergeCell ref="A30:DD30"/>
    <mergeCell ref="CO12:DD12"/>
    <mergeCell ref="A10:DD10"/>
    <mergeCell ref="CO16:DD16"/>
    <mergeCell ref="CA17:CN17"/>
    <mergeCell ref="CA16:CN16"/>
    <mergeCell ref="A16:AL16"/>
    <mergeCell ref="AN16:BZ16"/>
    <mergeCell ref="CO17:DD17"/>
    <mergeCell ref="A9:DD9"/>
    <mergeCell ref="CA14:CN14"/>
    <mergeCell ref="CA13:CN13"/>
    <mergeCell ref="CA12:CN12"/>
    <mergeCell ref="A17:AL18"/>
    <mergeCell ref="CA18:CN18"/>
    <mergeCell ref="CO18:DD18"/>
    <mergeCell ref="A36:DD36"/>
    <mergeCell ref="A29:DC29"/>
    <mergeCell ref="A31:DD31"/>
    <mergeCell ref="A32:DD32"/>
    <mergeCell ref="AB34:AI34"/>
    <mergeCell ref="A19:AL19"/>
    <mergeCell ref="A33:DD33"/>
    <mergeCell ref="AJ34:DD34"/>
    <mergeCell ref="G35:DC35"/>
    <mergeCell ref="AN19:DD19"/>
    <mergeCell ref="A27:DC27"/>
    <mergeCell ref="BP28:DB28"/>
    <mergeCell ref="A26:DD26"/>
  </mergeCells>
  <printOptions/>
  <pageMargins left="1.1811023622047245" right="0.3937007874015748" top="0.3937007874015748" bottom="0.3937007874015748" header="0.1968503937007874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18"/>
  <sheetViews>
    <sheetView zoomScale="120" zoomScaleNormal="120" zoomScalePageLayoutView="0" workbookViewId="0" topLeftCell="A1">
      <selection activeCell="E24" sqref="E24"/>
    </sheetView>
  </sheetViews>
  <sheetFormatPr defaultColWidth="9.00390625" defaultRowHeight="12.75"/>
  <cols>
    <col min="1" max="1" width="17.875" style="20" customWidth="1"/>
    <col min="2" max="2" width="21.875" style="20" customWidth="1"/>
    <col min="3" max="3" width="22.125" style="20" customWidth="1"/>
    <col min="4" max="5" width="10.125" style="20" customWidth="1"/>
    <col min="6" max="9" width="9.125" style="20" customWidth="1"/>
    <col min="10" max="10" width="8.75390625" style="20" bestFit="1" customWidth="1"/>
    <col min="11" max="16384" width="9.125" style="20" customWidth="1"/>
  </cols>
  <sheetData>
    <row r="1" spans="1:5" ht="27.75" customHeight="1">
      <c r="A1" s="136" t="s">
        <v>187</v>
      </c>
      <c r="B1" s="136"/>
      <c r="C1" s="136"/>
      <c r="D1" s="136"/>
      <c r="E1" s="136"/>
    </row>
    <row r="2" spans="4:5" ht="18" customHeight="1">
      <c r="D2" s="20" t="s">
        <v>188</v>
      </c>
      <c r="E2" s="63"/>
    </row>
    <row r="3" spans="1:5" ht="18" customHeight="1">
      <c r="A3" s="20" t="s">
        <v>194</v>
      </c>
      <c r="D3" s="20" t="s">
        <v>11</v>
      </c>
      <c r="E3" s="63"/>
    </row>
    <row r="4" spans="1:5" ht="12.75">
      <c r="A4" s="135" t="s">
        <v>189</v>
      </c>
      <c r="B4" s="135" t="s">
        <v>193</v>
      </c>
      <c r="C4" s="135"/>
      <c r="D4" s="135"/>
      <c r="E4" s="135"/>
    </row>
    <row r="5" spans="1:5" ht="76.5" customHeight="1">
      <c r="A5" s="135"/>
      <c r="B5" s="64" t="s">
        <v>190</v>
      </c>
      <c r="C5" s="64" t="s">
        <v>191</v>
      </c>
      <c r="D5" s="135" t="s">
        <v>192</v>
      </c>
      <c r="E5" s="135"/>
    </row>
    <row r="6" spans="1:5" ht="12.75">
      <c r="A6" s="62">
        <v>1</v>
      </c>
      <c r="B6" s="62">
        <v>2</v>
      </c>
      <c r="C6" s="62">
        <v>3</v>
      </c>
      <c r="D6" s="137">
        <v>4</v>
      </c>
      <c r="E6" s="137"/>
    </row>
    <row r="7" spans="1:5" ht="12.75">
      <c r="A7" s="92">
        <v>11757461.48</v>
      </c>
      <c r="B7" s="92">
        <v>11757461.48</v>
      </c>
      <c r="C7" s="62">
        <v>0</v>
      </c>
      <c r="D7" s="137">
        <v>0</v>
      </c>
      <c r="E7" s="137"/>
    </row>
    <row r="8" spans="1:5" ht="12.75">
      <c r="A8" s="63"/>
      <c r="B8" s="63"/>
      <c r="C8" s="63"/>
      <c r="D8" s="137"/>
      <c r="E8" s="137"/>
    </row>
    <row r="9" spans="1:5" ht="12.75">
      <c r="A9" s="63"/>
      <c r="B9" s="63"/>
      <c r="C9" s="63"/>
      <c r="D9" s="137"/>
      <c r="E9" s="137"/>
    </row>
    <row r="12" spans="1:5" ht="30" customHeight="1">
      <c r="A12" s="136" t="s">
        <v>195</v>
      </c>
      <c r="B12" s="136"/>
      <c r="C12" s="136"/>
      <c r="D12" s="136"/>
      <c r="E12" s="136"/>
    </row>
    <row r="13" spans="4:5" ht="18.75" customHeight="1">
      <c r="D13" s="20" t="s">
        <v>188</v>
      </c>
      <c r="E13" s="63"/>
    </row>
    <row r="14" spans="1:5" ht="18.75" customHeight="1">
      <c r="A14" s="20" t="s">
        <v>194</v>
      </c>
      <c r="D14" s="20" t="s">
        <v>11</v>
      </c>
      <c r="E14" s="65"/>
    </row>
    <row r="15" spans="1:5" ht="30.75" customHeight="1">
      <c r="A15" s="135" t="s">
        <v>196</v>
      </c>
      <c r="B15" s="135"/>
      <c r="C15" s="135" t="s">
        <v>197</v>
      </c>
      <c r="D15" s="135"/>
      <c r="E15" s="135"/>
    </row>
    <row r="16" spans="1:5" ht="12.75">
      <c r="A16" s="134">
        <v>8662280.91</v>
      </c>
      <c r="B16" s="135"/>
      <c r="C16" s="134">
        <v>680254.09</v>
      </c>
      <c r="D16" s="135"/>
      <c r="E16" s="135"/>
    </row>
    <row r="17" spans="1:5" ht="12.75">
      <c r="A17" s="135"/>
      <c r="B17" s="135"/>
      <c r="C17" s="135"/>
      <c r="D17" s="135"/>
      <c r="E17" s="135"/>
    </row>
    <row r="18" spans="1:5" ht="12.75">
      <c r="A18" s="135"/>
      <c r="B18" s="135"/>
      <c r="C18" s="135"/>
      <c r="D18" s="135"/>
      <c r="E18" s="135"/>
    </row>
  </sheetData>
  <sheetProtection/>
  <mergeCells count="17">
    <mergeCell ref="A17:B17"/>
    <mergeCell ref="A18:B18"/>
    <mergeCell ref="C16:E16"/>
    <mergeCell ref="C17:E17"/>
    <mergeCell ref="C18:E18"/>
    <mergeCell ref="D8:E8"/>
    <mergeCell ref="D9:E9"/>
    <mergeCell ref="A12:E12"/>
    <mergeCell ref="A15:B15"/>
    <mergeCell ref="C15:E15"/>
    <mergeCell ref="A16:B16"/>
    <mergeCell ref="A4:A5"/>
    <mergeCell ref="B4:E4"/>
    <mergeCell ref="A1:E1"/>
    <mergeCell ref="D5:E5"/>
    <mergeCell ref="D6:E6"/>
    <mergeCell ref="D7:E7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28"/>
  <sheetViews>
    <sheetView view="pageBreakPreview" zoomScale="130" zoomScaleSheetLayoutView="130" zoomScalePageLayoutView="0" workbookViewId="0" topLeftCell="A1">
      <selection activeCell="P18" sqref="P18"/>
    </sheetView>
  </sheetViews>
  <sheetFormatPr defaultColWidth="0.875" defaultRowHeight="12.75"/>
  <cols>
    <col min="1" max="1" width="5.625" style="7" customWidth="1"/>
    <col min="2" max="2" width="62.125" style="7" customWidth="1"/>
    <col min="3" max="3" width="17.00390625" style="59" customWidth="1"/>
    <col min="4" max="16384" width="0.875" style="7" customWidth="1"/>
  </cols>
  <sheetData>
    <row r="1" spans="2:3" s="54" customFormat="1" ht="15.75">
      <c r="B1" s="139" t="s">
        <v>198</v>
      </c>
      <c r="C1" s="139"/>
    </row>
    <row r="2" spans="2:3" s="54" customFormat="1" ht="15.75">
      <c r="B2" s="138" t="s">
        <v>199</v>
      </c>
      <c r="C2" s="138"/>
    </row>
    <row r="3" spans="2:3" s="54" customFormat="1" ht="15.75">
      <c r="B3" s="140" t="s">
        <v>244</v>
      </c>
      <c r="C3" s="138"/>
    </row>
    <row r="4" spans="2:3" s="54" customFormat="1" ht="12.75">
      <c r="B4" s="141" t="s">
        <v>200</v>
      </c>
      <c r="C4" s="141"/>
    </row>
    <row r="5" s="54" customFormat="1" ht="25.5" customHeight="1">
      <c r="C5" s="66" t="s">
        <v>188</v>
      </c>
    </row>
    <row r="6" spans="1:3" s="54" customFormat="1" ht="25.5" customHeight="1">
      <c r="A6" s="142" t="s">
        <v>221</v>
      </c>
      <c r="B6" s="142"/>
      <c r="C6" s="66"/>
    </row>
    <row r="7" spans="1:3" s="54" customFormat="1" ht="30.75" customHeight="1">
      <c r="A7" s="66" t="s">
        <v>81</v>
      </c>
      <c r="B7" s="66" t="s">
        <v>0</v>
      </c>
      <c r="C7" s="64" t="s">
        <v>201</v>
      </c>
    </row>
    <row r="8" spans="1:3" s="54" customFormat="1" ht="18" customHeight="1">
      <c r="A8" s="66">
        <v>1</v>
      </c>
      <c r="B8" s="66">
        <v>2</v>
      </c>
      <c r="C8" s="64">
        <v>3</v>
      </c>
    </row>
    <row r="9" spans="1:3" s="68" customFormat="1" ht="27" customHeight="1">
      <c r="A9" s="67" t="s">
        <v>91</v>
      </c>
      <c r="B9" s="24" t="s">
        <v>202</v>
      </c>
      <c r="C9" s="93"/>
    </row>
    <row r="10" spans="1:3" s="54" customFormat="1" ht="27" customHeight="1">
      <c r="A10" s="69"/>
      <c r="B10" s="22" t="s">
        <v>1</v>
      </c>
      <c r="C10" s="64"/>
    </row>
    <row r="11" spans="1:3" s="54" customFormat="1" ht="27" customHeight="1">
      <c r="A11" s="69" t="s">
        <v>203</v>
      </c>
      <c r="B11" s="22" t="s">
        <v>204</v>
      </c>
      <c r="C11" s="64"/>
    </row>
    <row r="12" spans="1:3" s="54" customFormat="1" ht="27" customHeight="1">
      <c r="A12" s="69"/>
      <c r="B12" s="22" t="s">
        <v>207</v>
      </c>
      <c r="C12" s="64"/>
    </row>
    <row r="13" spans="1:3" s="54" customFormat="1" ht="27" customHeight="1">
      <c r="A13" s="69" t="s">
        <v>205</v>
      </c>
      <c r="B13" s="22" t="s">
        <v>206</v>
      </c>
      <c r="C13" s="64"/>
    </row>
    <row r="14" spans="1:3" s="54" customFormat="1" ht="27" customHeight="1">
      <c r="A14" s="69"/>
      <c r="B14" s="22" t="s">
        <v>207</v>
      </c>
      <c r="C14" s="64"/>
    </row>
    <row r="15" spans="1:3" s="54" customFormat="1" ht="27" customHeight="1">
      <c r="A15" s="67" t="s">
        <v>114</v>
      </c>
      <c r="B15" s="24" t="s">
        <v>208</v>
      </c>
      <c r="C15" s="64"/>
    </row>
    <row r="16" spans="1:3" s="54" customFormat="1" ht="27" customHeight="1">
      <c r="A16" s="69"/>
      <c r="B16" s="22" t="s">
        <v>1</v>
      </c>
      <c r="C16" s="64"/>
    </row>
    <row r="17" spans="1:3" s="54" customFormat="1" ht="27" customHeight="1">
      <c r="A17" s="69" t="s">
        <v>115</v>
      </c>
      <c r="B17" s="22" t="s">
        <v>209</v>
      </c>
      <c r="C17" s="64"/>
    </row>
    <row r="18" spans="1:3" s="54" customFormat="1" ht="27" customHeight="1">
      <c r="A18" s="69"/>
      <c r="B18" s="22" t="s">
        <v>210</v>
      </c>
      <c r="C18" s="64"/>
    </row>
    <row r="19" spans="1:3" s="54" customFormat="1" ht="27" customHeight="1">
      <c r="A19" s="69" t="s">
        <v>117</v>
      </c>
      <c r="B19" s="22" t="s">
        <v>211</v>
      </c>
      <c r="C19" s="64"/>
    </row>
    <row r="20" spans="1:3" s="68" customFormat="1" ht="27" customHeight="1">
      <c r="A20" s="69" t="s">
        <v>212</v>
      </c>
      <c r="B20" s="22" t="s">
        <v>213</v>
      </c>
      <c r="C20" s="64"/>
    </row>
    <row r="21" spans="1:3" s="54" customFormat="1" ht="27" customHeight="1">
      <c r="A21" s="69" t="s">
        <v>127</v>
      </c>
      <c r="B21" s="22" t="s">
        <v>214</v>
      </c>
      <c r="C21" s="64"/>
    </row>
    <row r="22" spans="1:3" s="54" customFormat="1" ht="27" customHeight="1">
      <c r="A22" s="69" t="s">
        <v>131</v>
      </c>
      <c r="B22" s="22" t="s">
        <v>215</v>
      </c>
      <c r="C22" s="66"/>
    </row>
    <row r="23" spans="1:3" s="54" customFormat="1" ht="27" customHeight="1">
      <c r="A23" s="69" t="s">
        <v>133</v>
      </c>
      <c r="B23" s="22" t="s">
        <v>216</v>
      </c>
      <c r="C23" s="64"/>
    </row>
    <row r="24" spans="1:3" s="54" customFormat="1" ht="27" customHeight="1">
      <c r="A24" s="69" t="s">
        <v>162</v>
      </c>
      <c r="B24" s="22" t="s">
        <v>217</v>
      </c>
      <c r="C24" s="64"/>
    </row>
    <row r="25" spans="1:3" s="54" customFormat="1" ht="27" customHeight="1">
      <c r="A25" s="69"/>
      <c r="B25" s="22" t="s">
        <v>1</v>
      </c>
      <c r="C25" s="64"/>
    </row>
    <row r="26" spans="1:3" s="54" customFormat="1" ht="27" customHeight="1">
      <c r="A26" s="69" t="s">
        <v>164</v>
      </c>
      <c r="B26" s="22" t="s">
        <v>218</v>
      </c>
      <c r="C26" s="64"/>
    </row>
    <row r="27" spans="1:3" s="54" customFormat="1" ht="27" customHeight="1">
      <c r="A27" s="69" t="s">
        <v>165</v>
      </c>
      <c r="B27" s="22" t="s">
        <v>219</v>
      </c>
      <c r="C27" s="64"/>
    </row>
    <row r="28" spans="1:3" s="54" customFormat="1" ht="27" customHeight="1">
      <c r="A28" s="69"/>
      <c r="B28" s="22" t="s">
        <v>220</v>
      </c>
      <c r="C28" s="64"/>
    </row>
  </sheetData>
  <sheetProtection/>
  <mergeCells count="5">
    <mergeCell ref="B2:C2"/>
    <mergeCell ref="B1:C1"/>
    <mergeCell ref="B3:C3"/>
    <mergeCell ref="B4:C4"/>
    <mergeCell ref="A6:B6"/>
  </mergeCells>
  <printOptions/>
  <pageMargins left="1.1811023622047245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Header>&amp;C&amp;Я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88"/>
  <sheetViews>
    <sheetView view="pageBreakPreview" zoomScale="120" zoomScaleSheetLayoutView="120" workbookViewId="0" topLeftCell="A40">
      <selection activeCell="A25" sqref="A1:IV16384"/>
    </sheetView>
  </sheetViews>
  <sheetFormatPr defaultColWidth="0.875" defaultRowHeight="12.75"/>
  <cols>
    <col min="1" max="1" width="7.75390625" style="36" customWidth="1"/>
    <col min="2" max="2" width="32.00390625" style="17" customWidth="1"/>
    <col min="3" max="3" width="7.25390625" style="17" customWidth="1"/>
    <col min="4" max="4" width="20.00390625" style="17" customWidth="1"/>
    <col min="5" max="5" width="14.00390625" style="17" customWidth="1"/>
    <col min="6" max="6" width="16.25390625" style="17" customWidth="1"/>
    <col min="7" max="7" width="16.375" style="17" customWidth="1"/>
    <col min="8" max="8" width="13.75390625" style="17" customWidth="1"/>
    <col min="9" max="9" width="8.25390625" style="17" customWidth="1"/>
    <col min="10" max="10" width="11.00390625" style="17" customWidth="1"/>
    <col min="11" max="18" width="6.25390625" style="17" customWidth="1"/>
    <col min="19" max="16384" width="0.875" style="17" customWidth="1"/>
  </cols>
  <sheetData>
    <row r="1" spans="9:10" ht="12.75">
      <c r="I1" s="37"/>
      <c r="J1" s="17" t="s">
        <v>76</v>
      </c>
    </row>
    <row r="2" spans="2:10" ht="12.75">
      <c r="B2" s="141" t="s">
        <v>77</v>
      </c>
      <c r="C2" s="141"/>
      <c r="D2" s="141"/>
      <c r="E2" s="141"/>
      <c r="F2" s="141"/>
      <c r="G2" s="141"/>
      <c r="H2" s="141"/>
      <c r="I2" s="141"/>
      <c r="J2" s="141"/>
    </row>
    <row r="3" spans="2:10" ht="12.75">
      <c r="B3" s="141" t="s">
        <v>78</v>
      </c>
      <c r="C3" s="141"/>
      <c r="D3" s="141"/>
      <c r="E3" s="141"/>
      <c r="F3" s="141"/>
      <c r="G3" s="141"/>
      <c r="H3" s="141"/>
      <c r="I3" s="141"/>
      <c r="J3" s="141"/>
    </row>
    <row r="4" spans="2:10" ht="12.75">
      <c r="B4" s="136" t="s">
        <v>79</v>
      </c>
      <c r="C4" s="136"/>
      <c r="D4" s="136"/>
      <c r="E4" s="136"/>
      <c r="F4" s="136"/>
      <c r="G4" s="136"/>
      <c r="H4" s="136"/>
      <c r="I4" s="136"/>
      <c r="J4" s="136"/>
    </row>
    <row r="5" spans="1:10" ht="26.25" customHeight="1">
      <c r="A5" s="112" t="s">
        <v>80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2:6" ht="6" customHeight="1">
      <c r="B6" s="18"/>
      <c r="C6" s="18"/>
      <c r="D6" s="18"/>
      <c r="E6" s="18"/>
      <c r="F6" s="18"/>
    </row>
    <row r="7" spans="1:10" s="40" customFormat="1" ht="17.25" customHeight="1">
      <c r="A7" s="147" t="s">
        <v>81</v>
      </c>
      <c r="B7" s="150" t="s">
        <v>0</v>
      </c>
      <c r="C7" s="143" t="s">
        <v>82</v>
      </c>
      <c r="D7" s="143" t="s">
        <v>83</v>
      </c>
      <c r="E7" s="151" t="s">
        <v>84</v>
      </c>
      <c r="F7" s="152"/>
      <c r="G7" s="152"/>
      <c r="H7" s="152"/>
      <c r="I7" s="152"/>
      <c r="J7" s="150"/>
    </row>
    <row r="8" spans="1:10" s="40" customFormat="1" ht="12.75">
      <c r="A8" s="148"/>
      <c r="B8" s="150"/>
      <c r="C8" s="143"/>
      <c r="D8" s="143"/>
      <c r="E8" s="144" t="s">
        <v>85</v>
      </c>
      <c r="F8" s="143" t="s">
        <v>4</v>
      </c>
      <c r="G8" s="153"/>
      <c r="H8" s="153"/>
      <c r="I8" s="153"/>
      <c r="J8" s="153"/>
    </row>
    <row r="9" spans="1:10" s="40" customFormat="1" ht="30" customHeight="1">
      <c r="A9" s="148"/>
      <c r="B9" s="150"/>
      <c r="C9" s="143"/>
      <c r="D9" s="143"/>
      <c r="E9" s="145"/>
      <c r="F9" s="143" t="s">
        <v>86</v>
      </c>
      <c r="G9" s="143" t="s">
        <v>87</v>
      </c>
      <c r="H9" s="143" t="s">
        <v>88</v>
      </c>
      <c r="I9" s="143" t="s">
        <v>89</v>
      </c>
      <c r="J9" s="143"/>
    </row>
    <row r="10" spans="1:10" s="40" customFormat="1" ht="36.75" customHeight="1">
      <c r="A10" s="148"/>
      <c r="B10" s="150"/>
      <c r="C10" s="143"/>
      <c r="D10" s="143"/>
      <c r="E10" s="145"/>
      <c r="F10" s="143"/>
      <c r="G10" s="143"/>
      <c r="H10" s="143"/>
      <c r="I10" s="143"/>
      <c r="J10" s="143"/>
    </row>
    <row r="11" spans="1:10" s="40" customFormat="1" ht="25.5" customHeight="1">
      <c r="A11" s="149"/>
      <c r="B11" s="150"/>
      <c r="C11" s="143"/>
      <c r="D11" s="143"/>
      <c r="E11" s="146"/>
      <c r="F11" s="143"/>
      <c r="G11" s="143"/>
      <c r="H11" s="143"/>
      <c r="I11" s="39" t="s">
        <v>85</v>
      </c>
      <c r="J11" s="39" t="s">
        <v>90</v>
      </c>
    </row>
    <row r="12" spans="1:10" s="40" customFormat="1" ht="12.75">
      <c r="A12" s="24">
        <v>1</v>
      </c>
      <c r="B12" s="38">
        <v>2</v>
      </c>
      <c r="C12" s="39">
        <v>3</v>
      </c>
      <c r="D12" s="41">
        <v>4</v>
      </c>
      <c r="E12" s="38">
        <v>5</v>
      </c>
      <c r="F12" s="39">
        <v>6</v>
      </c>
      <c r="G12" s="41">
        <v>7</v>
      </c>
      <c r="H12" s="38">
        <v>8</v>
      </c>
      <c r="I12" s="39">
        <v>9</v>
      </c>
      <c r="J12" s="41">
        <v>10</v>
      </c>
    </row>
    <row r="13" spans="1:10" s="44" customFormat="1" ht="12.75">
      <c r="A13" s="24" t="s">
        <v>91</v>
      </c>
      <c r="B13" s="42" t="s">
        <v>34</v>
      </c>
      <c r="C13" s="25" t="s">
        <v>36</v>
      </c>
      <c r="D13" s="25" t="s">
        <v>12</v>
      </c>
      <c r="E13" s="27">
        <f>F13+G13+H13+I13</f>
        <v>26036750</v>
      </c>
      <c r="F13" s="27">
        <f>F15+F16+F22+F23+F24+F30+F31</f>
        <v>25729600</v>
      </c>
      <c r="G13" s="27">
        <f>G15+G16+G22+G23+G24+G30+G31</f>
        <v>257150</v>
      </c>
      <c r="H13" s="27">
        <f>H15+H16+H22+H23+H24+H30+H31</f>
        <v>50000</v>
      </c>
      <c r="I13" s="27"/>
      <c r="J13" s="27"/>
    </row>
    <row r="14" spans="1:10" s="18" customFormat="1" ht="12.75">
      <c r="A14" s="22"/>
      <c r="B14" s="42" t="s">
        <v>4</v>
      </c>
      <c r="C14" s="23"/>
      <c r="D14" s="23"/>
      <c r="E14" s="29"/>
      <c r="F14" s="29"/>
      <c r="G14" s="28"/>
      <c r="H14" s="29"/>
      <c r="I14" s="29"/>
      <c r="J14" s="29"/>
    </row>
    <row r="15" spans="1:10" s="18" customFormat="1" ht="12.75">
      <c r="A15" s="22" t="s">
        <v>92</v>
      </c>
      <c r="B15" s="46" t="s">
        <v>35</v>
      </c>
      <c r="C15" s="23" t="s">
        <v>38</v>
      </c>
      <c r="D15" s="23" t="s">
        <v>51</v>
      </c>
      <c r="E15" s="29">
        <f>F15+G15+H15+I15</f>
        <v>0</v>
      </c>
      <c r="F15" s="23"/>
      <c r="G15" s="28"/>
      <c r="H15" s="29"/>
      <c r="I15" s="29"/>
      <c r="J15" s="29"/>
    </row>
    <row r="16" spans="1:10" s="18" customFormat="1" ht="12.75">
      <c r="A16" s="22" t="s">
        <v>93</v>
      </c>
      <c r="B16" s="46" t="s">
        <v>37</v>
      </c>
      <c r="C16" s="23" t="s">
        <v>22</v>
      </c>
      <c r="D16" s="23" t="s">
        <v>47</v>
      </c>
      <c r="E16" s="29">
        <f>F16+G16+H16+I16</f>
        <v>25779600</v>
      </c>
      <c r="F16" s="29">
        <f>F17+F21</f>
        <v>25729600</v>
      </c>
      <c r="G16" s="29"/>
      <c r="H16" s="29">
        <f>H17+H21</f>
        <v>50000</v>
      </c>
      <c r="I16" s="29"/>
      <c r="J16" s="29"/>
    </row>
    <row r="17" spans="1:10" s="18" customFormat="1" ht="25.5">
      <c r="A17" s="22" t="s">
        <v>94</v>
      </c>
      <c r="B17" s="46" t="s">
        <v>95</v>
      </c>
      <c r="C17" s="23"/>
      <c r="D17" s="23" t="s">
        <v>47</v>
      </c>
      <c r="E17" s="29">
        <f>F17+G17+H17+I17</f>
        <v>25729600</v>
      </c>
      <c r="F17" s="29">
        <f>F19+F20</f>
        <v>25729600</v>
      </c>
      <c r="G17" s="29"/>
      <c r="H17" s="29"/>
      <c r="I17" s="29"/>
      <c r="J17" s="29"/>
    </row>
    <row r="18" spans="1:10" s="18" customFormat="1" ht="12.75">
      <c r="A18" s="22"/>
      <c r="B18" s="46" t="s">
        <v>4</v>
      </c>
      <c r="C18" s="23"/>
      <c r="D18" s="23"/>
      <c r="E18" s="29"/>
      <c r="F18" s="29"/>
      <c r="G18" s="28"/>
      <c r="H18" s="29"/>
      <c r="I18" s="29"/>
      <c r="J18" s="29"/>
    </row>
    <row r="19" spans="1:10" s="18" customFormat="1" ht="28.5" customHeight="1">
      <c r="A19" s="22" t="s">
        <v>20</v>
      </c>
      <c r="B19" s="46" t="s">
        <v>96</v>
      </c>
      <c r="C19" s="23"/>
      <c r="D19" s="23" t="s">
        <v>47</v>
      </c>
      <c r="E19" s="29">
        <f aca="true" t="shared" si="0" ref="E19:E24">F19+G19+H19+I19</f>
        <v>25729600</v>
      </c>
      <c r="F19" s="29">
        <v>25729600</v>
      </c>
      <c r="G19" s="28"/>
      <c r="H19" s="29"/>
      <c r="I19" s="29"/>
      <c r="J19" s="29"/>
    </row>
    <row r="20" spans="1:10" s="18" customFormat="1" ht="29.25" customHeight="1">
      <c r="A20" s="22" t="s">
        <v>20</v>
      </c>
      <c r="B20" s="46" t="s">
        <v>97</v>
      </c>
      <c r="C20" s="23"/>
      <c r="D20" s="23" t="s">
        <v>47</v>
      </c>
      <c r="E20" s="29">
        <f t="shared" si="0"/>
        <v>0</v>
      </c>
      <c r="F20" s="29"/>
      <c r="G20" s="28"/>
      <c r="H20" s="29"/>
      <c r="I20" s="29"/>
      <c r="J20" s="29"/>
    </row>
    <row r="21" spans="1:10" s="18" customFormat="1" ht="25.5">
      <c r="A21" s="22" t="s">
        <v>98</v>
      </c>
      <c r="B21" s="46" t="s">
        <v>99</v>
      </c>
      <c r="C21" s="23"/>
      <c r="D21" s="23" t="s">
        <v>47</v>
      </c>
      <c r="E21" s="29">
        <f t="shared" si="0"/>
        <v>50000</v>
      </c>
      <c r="F21" s="29"/>
      <c r="G21" s="28"/>
      <c r="H21" s="29">
        <v>50000</v>
      </c>
      <c r="I21" s="29"/>
      <c r="J21" s="29"/>
    </row>
    <row r="22" spans="1:10" s="18" customFormat="1" ht="25.5">
      <c r="A22" s="22" t="s">
        <v>100</v>
      </c>
      <c r="B22" s="46" t="s">
        <v>39</v>
      </c>
      <c r="C22" s="23" t="s">
        <v>23</v>
      </c>
      <c r="D22" s="23" t="s">
        <v>101</v>
      </c>
      <c r="E22" s="29">
        <f t="shared" si="0"/>
        <v>0</v>
      </c>
      <c r="F22" s="29"/>
      <c r="G22" s="28"/>
      <c r="H22" s="29"/>
      <c r="I22" s="29"/>
      <c r="J22" s="29"/>
    </row>
    <row r="23" spans="1:10" s="18" customFormat="1" ht="51.75" customHeight="1">
      <c r="A23" s="22" t="s">
        <v>102</v>
      </c>
      <c r="B23" s="46" t="s">
        <v>40</v>
      </c>
      <c r="C23" s="23" t="s">
        <v>41</v>
      </c>
      <c r="D23" s="23" t="s">
        <v>48</v>
      </c>
      <c r="E23" s="29">
        <f t="shared" si="0"/>
        <v>0</v>
      </c>
      <c r="F23" s="29"/>
      <c r="G23" s="28"/>
      <c r="H23" s="29"/>
      <c r="I23" s="29"/>
      <c r="J23" s="29"/>
    </row>
    <row r="24" spans="1:10" s="18" customFormat="1" ht="29.25" customHeight="1">
      <c r="A24" s="22" t="s">
        <v>103</v>
      </c>
      <c r="B24" s="46" t="s">
        <v>104</v>
      </c>
      <c r="C24" s="23" t="s">
        <v>43</v>
      </c>
      <c r="D24" s="23" t="s">
        <v>48</v>
      </c>
      <c r="E24" s="29">
        <f t="shared" si="0"/>
        <v>257150</v>
      </c>
      <c r="F24" s="29"/>
      <c r="G24" s="28">
        <f>G26+G27+G28+G29</f>
        <v>257150</v>
      </c>
      <c r="H24" s="29"/>
      <c r="I24" s="29"/>
      <c r="J24" s="29"/>
    </row>
    <row r="25" spans="1:10" s="18" customFormat="1" ht="12.75">
      <c r="A25" s="22"/>
      <c r="B25" s="46" t="s">
        <v>4</v>
      </c>
      <c r="C25" s="23"/>
      <c r="D25" s="23"/>
      <c r="E25" s="29"/>
      <c r="F25" s="29"/>
      <c r="G25" s="28"/>
      <c r="H25" s="29"/>
      <c r="I25" s="29"/>
      <c r="J25" s="29"/>
    </row>
    <row r="26" spans="1:10" s="18" customFormat="1" ht="105.75" customHeight="1">
      <c r="A26" s="22" t="s">
        <v>105</v>
      </c>
      <c r="B26" s="47" t="s">
        <v>107</v>
      </c>
      <c r="C26" s="23"/>
      <c r="D26" s="23" t="s">
        <v>48</v>
      </c>
      <c r="E26" s="29">
        <f aca="true" t="shared" si="1" ref="E26:E85">F26+G26+H26+I26</f>
        <v>180000</v>
      </c>
      <c r="F26" s="29"/>
      <c r="G26" s="30">
        <v>180000</v>
      </c>
      <c r="H26" s="29"/>
      <c r="I26" s="29"/>
      <c r="J26" s="29"/>
    </row>
    <row r="27" spans="1:10" s="18" customFormat="1" ht="91.5" customHeight="1">
      <c r="A27" s="22" t="s">
        <v>106</v>
      </c>
      <c r="B27" s="47" t="s">
        <v>110</v>
      </c>
      <c r="C27" s="23"/>
      <c r="D27" s="23"/>
      <c r="E27" s="29">
        <f t="shared" si="1"/>
        <v>10000</v>
      </c>
      <c r="F27" s="29"/>
      <c r="G27" s="28">
        <v>10000</v>
      </c>
      <c r="H27" s="29"/>
      <c r="I27" s="29"/>
      <c r="J27" s="29"/>
    </row>
    <row r="28" spans="1:10" s="18" customFormat="1" ht="70.5" customHeight="1">
      <c r="A28" s="22" t="s">
        <v>108</v>
      </c>
      <c r="B28" s="26" t="s">
        <v>253</v>
      </c>
      <c r="C28" s="23"/>
      <c r="D28" s="23"/>
      <c r="E28" s="29">
        <f t="shared" si="1"/>
        <v>50000</v>
      </c>
      <c r="F28" s="29"/>
      <c r="G28" s="28">
        <v>50000</v>
      </c>
      <c r="H28" s="29"/>
      <c r="I28" s="29"/>
      <c r="J28" s="29"/>
    </row>
    <row r="29" spans="1:10" s="18" customFormat="1" ht="57" customHeight="1">
      <c r="A29" s="22" t="s">
        <v>109</v>
      </c>
      <c r="B29" s="26" t="s">
        <v>254</v>
      </c>
      <c r="C29" s="23"/>
      <c r="D29" s="23"/>
      <c r="E29" s="29">
        <f t="shared" si="1"/>
        <v>17150</v>
      </c>
      <c r="F29" s="29"/>
      <c r="G29" s="28">
        <v>17150</v>
      </c>
      <c r="H29" s="29"/>
      <c r="I29" s="29"/>
      <c r="J29" s="29"/>
    </row>
    <row r="30" spans="1:10" s="18" customFormat="1" ht="12.75">
      <c r="A30" s="22" t="s">
        <v>111</v>
      </c>
      <c r="B30" s="46" t="s">
        <v>42</v>
      </c>
      <c r="C30" s="23" t="s">
        <v>25</v>
      </c>
      <c r="D30" s="23" t="s">
        <v>48</v>
      </c>
      <c r="E30" s="29">
        <f t="shared" si="1"/>
        <v>0</v>
      </c>
      <c r="F30" s="29"/>
      <c r="G30" s="28"/>
      <c r="H30" s="29"/>
      <c r="I30" s="29"/>
      <c r="J30" s="29"/>
    </row>
    <row r="31" spans="1:10" s="18" customFormat="1" ht="12.75">
      <c r="A31" s="22" t="s">
        <v>112</v>
      </c>
      <c r="B31" s="46" t="s">
        <v>44</v>
      </c>
      <c r="C31" s="23" t="s">
        <v>21</v>
      </c>
      <c r="D31" s="23" t="s">
        <v>113</v>
      </c>
      <c r="E31" s="29">
        <f t="shared" si="1"/>
        <v>0</v>
      </c>
      <c r="F31" s="29"/>
      <c r="G31" s="28"/>
      <c r="H31" s="29"/>
      <c r="I31" s="29"/>
      <c r="J31" s="29"/>
    </row>
    <row r="32" spans="1:10" s="18" customFormat="1" ht="20.25" customHeight="1">
      <c r="A32" s="24" t="s">
        <v>114</v>
      </c>
      <c r="B32" s="42" t="s">
        <v>45</v>
      </c>
      <c r="C32" s="25" t="s">
        <v>24</v>
      </c>
      <c r="D32" s="25" t="s">
        <v>12</v>
      </c>
      <c r="E32" s="27">
        <f>E34+E43+E46+E47+E48+E53</f>
        <v>26036750</v>
      </c>
      <c r="F32" s="27">
        <f>F34+F43+F46+F47+F48+F53</f>
        <v>25729600</v>
      </c>
      <c r="G32" s="27">
        <f>G34+G43+G46+G47+G48+G53</f>
        <v>257150</v>
      </c>
      <c r="H32" s="27">
        <f>H34+H43+H46+H47+H48+H53</f>
        <v>50000</v>
      </c>
      <c r="I32" s="43"/>
      <c r="J32" s="43"/>
    </row>
    <row r="33" spans="1:10" s="18" customFormat="1" ht="12.75">
      <c r="A33" s="22"/>
      <c r="B33" s="46" t="s">
        <v>4</v>
      </c>
      <c r="C33" s="23"/>
      <c r="D33" s="23"/>
      <c r="E33" s="29"/>
      <c r="F33" s="29"/>
      <c r="G33" s="28"/>
      <c r="H33" s="29"/>
      <c r="I33" s="45"/>
      <c r="J33" s="45"/>
    </row>
    <row r="34" spans="1:10" s="18" customFormat="1" ht="18" customHeight="1">
      <c r="A34" s="22" t="s">
        <v>115</v>
      </c>
      <c r="B34" s="46" t="s">
        <v>116</v>
      </c>
      <c r="C34" s="23" t="s">
        <v>26</v>
      </c>
      <c r="D34" s="23" t="s">
        <v>12</v>
      </c>
      <c r="E34" s="29">
        <f t="shared" si="1"/>
        <v>24442100</v>
      </c>
      <c r="F34" s="29">
        <f>F36</f>
        <v>24442100</v>
      </c>
      <c r="G34" s="29"/>
      <c r="H34" s="29"/>
      <c r="I34" s="45"/>
      <c r="J34" s="45"/>
    </row>
    <row r="35" spans="1:10" s="18" customFormat="1" ht="12.75">
      <c r="A35" s="22"/>
      <c r="B35" s="46" t="s">
        <v>1</v>
      </c>
      <c r="C35" s="23"/>
      <c r="D35" s="23"/>
      <c r="E35" s="29"/>
      <c r="F35" s="29"/>
      <c r="G35" s="28"/>
      <c r="H35" s="29"/>
      <c r="I35" s="45"/>
      <c r="J35" s="45"/>
    </row>
    <row r="36" spans="1:10" s="18" customFormat="1" ht="29.25" customHeight="1">
      <c r="A36" s="22" t="s">
        <v>117</v>
      </c>
      <c r="B36" s="46" t="s">
        <v>118</v>
      </c>
      <c r="C36" s="23" t="s">
        <v>27</v>
      </c>
      <c r="D36" s="23" t="s">
        <v>12</v>
      </c>
      <c r="E36" s="29">
        <f t="shared" si="1"/>
        <v>24442100</v>
      </c>
      <c r="F36" s="30">
        <f>F38+F39+F40+F41+H40+F42</f>
        <v>24442100</v>
      </c>
      <c r="G36" s="30"/>
      <c r="H36" s="30"/>
      <c r="I36" s="94"/>
      <c r="J36" s="94"/>
    </row>
    <row r="37" spans="1:10" s="18" customFormat="1" ht="12.75">
      <c r="A37" s="22"/>
      <c r="B37" s="46" t="s">
        <v>31</v>
      </c>
      <c r="C37" s="23"/>
      <c r="D37" s="23"/>
      <c r="E37" s="29"/>
      <c r="F37" s="30"/>
      <c r="G37" s="28"/>
      <c r="H37" s="30"/>
      <c r="I37" s="45"/>
      <c r="J37" s="45"/>
    </row>
    <row r="38" spans="1:10" s="18" customFormat="1" ht="12.75">
      <c r="A38" s="22" t="s">
        <v>20</v>
      </c>
      <c r="B38" s="46" t="s">
        <v>119</v>
      </c>
      <c r="C38" s="23"/>
      <c r="D38" s="23" t="s">
        <v>120</v>
      </c>
      <c r="E38" s="29">
        <f t="shared" si="1"/>
        <v>18580700</v>
      </c>
      <c r="F38" s="30">
        <v>18580700</v>
      </c>
      <c r="G38" s="28"/>
      <c r="H38" s="30"/>
      <c r="I38" s="45"/>
      <c r="J38" s="45"/>
    </row>
    <row r="39" spans="1:10" s="18" customFormat="1" ht="68.25" customHeight="1">
      <c r="A39" s="22" t="s">
        <v>20</v>
      </c>
      <c r="B39" s="48" t="s">
        <v>121</v>
      </c>
      <c r="C39" s="23"/>
      <c r="D39" s="23" t="s">
        <v>120</v>
      </c>
      <c r="E39" s="29">
        <f t="shared" si="1"/>
        <v>0</v>
      </c>
      <c r="F39" s="30"/>
      <c r="G39" s="28"/>
      <c r="H39" s="30"/>
      <c r="I39" s="45"/>
      <c r="J39" s="45"/>
    </row>
    <row r="40" spans="1:10" s="18" customFormat="1" ht="25.5">
      <c r="A40" s="22" t="s">
        <v>20</v>
      </c>
      <c r="B40" s="46" t="s">
        <v>122</v>
      </c>
      <c r="C40" s="23"/>
      <c r="D40" s="23" t="s">
        <v>123</v>
      </c>
      <c r="E40" s="29">
        <f t="shared" si="1"/>
        <v>5611400</v>
      </c>
      <c r="F40" s="30">
        <v>5611400</v>
      </c>
      <c r="G40" s="28"/>
      <c r="H40" s="30"/>
      <c r="I40" s="45"/>
      <c r="J40" s="45"/>
    </row>
    <row r="41" spans="1:10" s="18" customFormat="1" ht="17.25" customHeight="1">
      <c r="A41" s="22" t="s">
        <v>20</v>
      </c>
      <c r="B41" s="46" t="s">
        <v>124</v>
      </c>
      <c r="C41" s="23"/>
      <c r="D41" s="23" t="s">
        <v>125</v>
      </c>
      <c r="E41" s="29">
        <f t="shared" si="1"/>
        <v>50000</v>
      </c>
      <c r="F41" s="30">
        <v>50000</v>
      </c>
      <c r="G41" s="28"/>
      <c r="H41" s="30"/>
      <c r="I41" s="45"/>
      <c r="J41" s="45"/>
    </row>
    <row r="42" spans="1:10" s="18" customFormat="1" ht="21.75" customHeight="1">
      <c r="A42" s="22" t="s">
        <v>20</v>
      </c>
      <c r="B42" s="46" t="s">
        <v>126</v>
      </c>
      <c r="C42" s="23"/>
      <c r="D42" s="23" t="s">
        <v>125</v>
      </c>
      <c r="E42" s="29">
        <f t="shared" si="1"/>
        <v>200000</v>
      </c>
      <c r="F42" s="30">
        <v>200000</v>
      </c>
      <c r="G42" s="28"/>
      <c r="H42" s="30"/>
      <c r="I42" s="45"/>
      <c r="J42" s="45"/>
    </row>
    <row r="43" spans="1:10" s="18" customFormat="1" ht="30" customHeight="1">
      <c r="A43" s="22" t="s">
        <v>127</v>
      </c>
      <c r="B43" s="46" t="s">
        <v>128</v>
      </c>
      <c r="C43" s="23" t="s">
        <v>46</v>
      </c>
      <c r="D43" s="23" t="s">
        <v>12</v>
      </c>
      <c r="E43" s="29">
        <f>E45</f>
        <v>180000</v>
      </c>
      <c r="F43" s="29"/>
      <c r="G43" s="29">
        <f>G45</f>
        <v>180000</v>
      </c>
      <c r="H43" s="29"/>
      <c r="I43" s="45"/>
      <c r="J43" s="45"/>
    </row>
    <row r="44" spans="1:10" s="18" customFormat="1" ht="12.75">
      <c r="A44" s="22"/>
      <c r="B44" s="47" t="s">
        <v>50</v>
      </c>
      <c r="C44" s="23"/>
      <c r="D44" s="23"/>
      <c r="E44" s="45"/>
      <c r="F44" s="45"/>
      <c r="G44" s="94"/>
      <c r="H44" s="45"/>
      <c r="I44" s="45"/>
      <c r="J44" s="45"/>
    </row>
    <row r="45" spans="1:10" s="18" customFormat="1" ht="104.25" customHeight="1">
      <c r="A45" s="22" t="s">
        <v>129</v>
      </c>
      <c r="B45" s="47" t="s">
        <v>107</v>
      </c>
      <c r="C45" s="23"/>
      <c r="D45" s="23" t="s">
        <v>130</v>
      </c>
      <c r="E45" s="29">
        <f t="shared" si="1"/>
        <v>180000</v>
      </c>
      <c r="F45" s="29"/>
      <c r="G45" s="30">
        <v>180000</v>
      </c>
      <c r="H45" s="45"/>
      <c r="I45" s="45"/>
      <c r="J45" s="45"/>
    </row>
    <row r="46" spans="1:10" s="18" customFormat="1" ht="27" customHeight="1">
      <c r="A46" s="22" t="s">
        <v>131</v>
      </c>
      <c r="B46" s="47" t="s">
        <v>132</v>
      </c>
      <c r="C46" s="23" t="s">
        <v>49</v>
      </c>
      <c r="D46" s="23"/>
      <c r="E46" s="29">
        <f t="shared" si="1"/>
        <v>0</v>
      </c>
      <c r="F46" s="29"/>
      <c r="G46" s="30"/>
      <c r="H46" s="29"/>
      <c r="I46" s="29"/>
      <c r="J46" s="29"/>
    </row>
    <row r="47" spans="1:10" s="18" customFormat="1" ht="25.5">
      <c r="A47" s="22" t="s">
        <v>133</v>
      </c>
      <c r="B47" s="47" t="s">
        <v>134</v>
      </c>
      <c r="C47" s="23" t="s">
        <v>28</v>
      </c>
      <c r="D47" s="23"/>
      <c r="E47" s="29">
        <f t="shared" si="1"/>
        <v>0</v>
      </c>
      <c r="F47" s="29"/>
      <c r="G47" s="30"/>
      <c r="H47" s="29"/>
      <c r="I47" s="29"/>
      <c r="J47" s="29"/>
    </row>
    <row r="48" spans="1:10" s="18" customFormat="1" ht="45.75" customHeight="1">
      <c r="A48" s="22" t="s">
        <v>135</v>
      </c>
      <c r="B48" s="46" t="s">
        <v>136</v>
      </c>
      <c r="C48" s="23" t="s">
        <v>29</v>
      </c>
      <c r="D48" s="23" t="s">
        <v>12</v>
      </c>
      <c r="E48" s="29">
        <f t="shared" si="1"/>
        <v>130200</v>
      </c>
      <c r="F48" s="30">
        <f>F50+F51+F52</f>
        <v>130200</v>
      </c>
      <c r="G48" s="30"/>
      <c r="H48" s="30"/>
      <c r="I48" s="30"/>
      <c r="J48" s="30"/>
    </row>
    <row r="49" spans="1:10" s="18" customFormat="1" ht="12.75">
      <c r="A49" s="22"/>
      <c r="B49" s="46" t="s">
        <v>4</v>
      </c>
      <c r="C49" s="23"/>
      <c r="D49" s="23"/>
      <c r="E49" s="29"/>
      <c r="F49" s="30"/>
      <c r="G49" s="28"/>
      <c r="H49" s="30"/>
      <c r="I49" s="29"/>
      <c r="J49" s="29"/>
    </row>
    <row r="50" spans="1:10" s="18" customFormat="1" ht="25.5">
      <c r="A50" s="22" t="s">
        <v>20</v>
      </c>
      <c r="B50" s="46" t="s">
        <v>137</v>
      </c>
      <c r="C50" s="23"/>
      <c r="D50" s="23" t="s">
        <v>138</v>
      </c>
      <c r="E50" s="29">
        <f t="shared" si="1"/>
        <v>110200</v>
      </c>
      <c r="F50" s="30">
        <v>110200</v>
      </c>
      <c r="G50" s="28"/>
      <c r="H50" s="30"/>
      <c r="I50" s="29"/>
      <c r="J50" s="29"/>
    </row>
    <row r="51" spans="1:10" s="18" customFormat="1" ht="12.75">
      <c r="A51" s="22" t="s">
        <v>20</v>
      </c>
      <c r="B51" s="46" t="s">
        <v>139</v>
      </c>
      <c r="C51" s="23"/>
      <c r="D51" s="23" t="s">
        <v>140</v>
      </c>
      <c r="E51" s="29">
        <f t="shared" si="1"/>
        <v>10000</v>
      </c>
      <c r="F51" s="30">
        <v>10000</v>
      </c>
      <c r="G51" s="28"/>
      <c r="H51" s="30"/>
      <c r="I51" s="29"/>
      <c r="J51" s="29"/>
    </row>
    <row r="52" spans="1:10" s="18" customFormat="1" ht="27" customHeight="1">
      <c r="A52" s="22" t="s">
        <v>20</v>
      </c>
      <c r="B52" s="46" t="s">
        <v>141</v>
      </c>
      <c r="C52" s="23"/>
      <c r="D52" s="23" t="s">
        <v>142</v>
      </c>
      <c r="E52" s="29">
        <f t="shared" si="1"/>
        <v>10000</v>
      </c>
      <c r="F52" s="30">
        <v>10000</v>
      </c>
      <c r="G52" s="28"/>
      <c r="H52" s="30"/>
      <c r="I52" s="29"/>
      <c r="J52" s="29"/>
    </row>
    <row r="53" spans="1:10" s="18" customFormat="1" ht="25.5">
      <c r="A53" s="22" t="s">
        <v>143</v>
      </c>
      <c r="B53" s="46" t="s">
        <v>144</v>
      </c>
      <c r="C53" s="23" t="s">
        <v>30</v>
      </c>
      <c r="D53" s="23" t="s">
        <v>12</v>
      </c>
      <c r="E53" s="29">
        <f t="shared" si="1"/>
        <v>1284450</v>
      </c>
      <c r="F53" s="30">
        <f>F55+F60</f>
        <v>1157300</v>
      </c>
      <c r="G53" s="30">
        <f>G55+G60</f>
        <v>77150</v>
      </c>
      <c r="H53" s="30">
        <f>H55+H60</f>
        <v>50000</v>
      </c>
      <c r="I53" s="30"/>
      <c r="J53" s="30"/>
    </row>
    <row r="54" spans="1:10" s="18" customFormat="1" ht="12.75">
      <c r="A54" s="22"/>
      <c r="B54" s="46" t="s">
        <v>1</v>
      </c>
      <c r="C54" s="23"/>
      <c r="D54" s="23"/>
      <c r="E54" s="29"/>
      <c r="F54" s="30"/>
      <c r="G54" s="28"/>
      <c r="H54" s="30"/>
      <c r="I54" s="29"/>
      <c r="J54" s="29"/>
    </row>
    <row r="55" spans="1:10" s="18" customFormat="1" ht="15" customHeight="1">
      <c r="A55" s="22" t="s">
        <v>145</v>
      </c>
      <c r="B55" s="46" t="s">
        <v>146</v>
      </c>
      <c r="C55" s="23"/>
      <c r="D55" s="23" t="s">
        <v>147</v>
      </c>
      <c r="E55" s="29">
        <f t="shared" si="1"/>
        <v>487500</v>
      </c>
      <c r="F55" s="30">
        <f>F57+F58+F59</f>
        <v>487500</v>
      </c>
      <c r="G55" s="28"/>
      <c r="H55" s="30"/>
      <c r="I55" s="29"/>
      <c r="J55" s="29"/>
    </row>
    <row r="56" spans="1:10" s="18" customFormat="1" ht="15" customHeight="1">
      <c r="A56" s="22"/>
      <c r="B56" s="46" t="s">
        <v>4</v>
      </c>
      <c r="C56" s="23"/>
      <c r="D56" s="23"/>
      <c r="E56" s="29"/>
      <c r="F56" s="30"/>
      <c r="G56" s="28"/>
      <c r="H56" s="30"/>
      <c r="I56" s="29"/>
      <c r="J56" s="29"/>
    </row>
    <row r="57" spans="1:10" s="18" customFormat="1" ht="27.75" customHeight="1">
      <c r="A57" s="22" t="s">
        <v>20</v>
      </c>
      <c r="B57" s="46" t="s">
        <v>52</v>
      </c>
      <c r="C57" s="23"/>
      <c r="D57" s="23" t="s">
        <v>147</v>
      </c>
      <c r="E57" s="29">
        <f t="shared" si="1"/>
        <v>363000</v>
      </c>
      <c r="F57" s="30">
        <v>363000</v>
      </c>
      <c r="G57" s="28"/>
      <c r="H57" s="30"/>
      <c r="I57" s="29"/>
      <c r="J57" s="29"/>
    </row>
    <row r="58" spans="1:10" s="18" customFormat="1" ht="25.5">
      <c r="A58" s="22" t="s">
        <v>20</v>
      </c>
      <c r="B58" s="46" t="s">
        <v>53</v>
      </c>
      <c r="C58" s="23"/>
      <c r="D58" s="23" t="s">
        <v>147</v>
      </c>
      <c r="E58" s="29">
        <f t="shared" si="1"/>
        <v>110000</v>
      </c>
      <c r="F58" s="30">
        <v>110000</v>
      </c>
      <c r="G58" s="28"/>
      <c r="H58" s="30"/>
      <c r="I58" s="29"/>
      <c r="J58" s="29"/>
    </row>
    <row r="59" spans="1:10" s="18" customFormat="1" ht="25.5">
      <c r="A59" s="22" t="s">
        <v>20</v>
      </c>
      <c r="B59" s="46" t="s">
        <v>54</v>
      </c>
      <c r="C59" s="23"/>
      <c r="D59" s="23" t="s">
        <v>147</v>
      </c>
      <c r="E59" s="29">
        <f t="shared" si="1"/>
        <v>14500</v>
      </c>
      <c r="F59" s="30">
        <v>14500</v>
      </c>
      <c r="G59" s="28"/>
      <c r="H59" s="30"/>
      <c r="I59" s="29"/>
      <c r="J59" s="29"/>
    </row>
    <row r="60" spans="1:10" s="18" customFormat="1" ht="25.5">
      <c r="A60" s="22" t="s">
        <v>148</v>
      </c>
      <c r="B60" s="46" t="s">
        <v>149</v>
      </c>
      <c r="C60" s="23"/>
      <c r="D60" s="23" t="s">
        <v>147</v>
      </c>
      <c r="E60" s="29">
        <f t="shared" si="1"/>
        <v>796950</v>
      </c>
      <c r="F60" s="30">
        <f>F62+F63+F64+F65+F66+F68+F69+F70+F71+F72+F73+F74+F75</f>
        <v>669800</v>
      </c>
      <c r="G60" s="30">
        <f>G62+G63+G64+G65+G66+G67+G68+G69+G70+G71+G72+G73+G74+G75</f>
        <v>77150</v>
      </c>
      <c r="H60" s="30">
        <f>H62+H63+H64+H65+H66+H67+H68+H69+H70+H71+H72+H73+H74+H75</f>
        <v>50000</v>
      </c>
      <c r="I60" s="30"/>
      <c r="J60" s="30"/>
    </row>
    <row r="61" spans="1:10" s="18" customFormat="1" ht="12.75">
      <c r="A61" s="22"/>
      <c r="B61" s="46" t="s">
        <v>4</v>
      </c>
      <c r="C61" s="23"/>
      <c r="D61" s="23"/>
      <c r="E61" s="29"/>
      <c r="F61" s="30"/>
      <c r="G61" s="30"/>
      <c r="H61" s="30"/>
      <c r="I61" s="30"/>
      <c r="J61" s="30"/>
    </row>
    <row r="62" spans="1:10" s="18" customFormat="1" ht="15.75" customHeight="1">
      <c r="A62" s="22" t="s">
        <v>20</v>
      </c>
      <c r="B62" s="46" t="s">
        <v>150</v>
      </c>
      <c r="C62" s="23"/>
      <c r="D62" s="23" t="s">
        <v>147</v>
      </c>
      <c r="E62" s="29">
        <f t="shared" si="1"/>
        <v>85000</v>
      </c>
      <c r="F62" s="30">
        <v>85000</v>
      </c>
      <c r="G62" s="30"/>
      <c r="H62" s="30"/>
      <c r="I62" s="29"/>
      <c r="J62" s="29"/>
    </row>
    <row r="63" spans="1:10" s="18" customFormat="1" ht="15" customHeight="1">
      <c r="A63" s="22" t="s">
        <v>20</v>
      </c>
      <c r="B63" s="46" t="s">
        <v>151</v>
      </c>
      <c r="C63" s="23"/>
      <c r="D63" s="23" t="s">
        <v>147</v>
      </c>
      <c r="E63" s="29">
        <f t="shared" si="1"/>
        <v>0</v>
      </c>
      <c r="F63" s="30"/>
      <c r="G63" s="28"/>
      <c r="H63" s="30"/>
      <c r="I63" s="29"/>
      <c r="J63" s="29"/>
    </row>
    <row r="64" spans="1:10" s="18" customFormat="1" ht="25.5">
      <c r="A64" s="22" t="s">
        <v>20</v>
      </c>
      <c r="B64" s="46" t="s">
        <v>152</v>
      </c>
      <c r="C64" s="23"/>
      <c r="D64" s="23" t="s">
        <v>147</v>
      </c>
      <c r="E64" s="29">
        <f t="shared" si="1"/>
        <v>0</v>
      </c>
      <c r="F64" s="30"/>
      <c r="G64" s="28"/>
      <c r="H64" s="30"/>
      <c r="I64" s="29"/>
      <c r="J64" s="29"/>
    </row>
    <row r="65" spans="1:10" s="18" customFormat="1" ht="25.5">
      <c r="A65" s="22" t="s">
        <v>20</v>
      </c>
      <c r="B65" s="46" t="s">
        <v>153</v>
      </c>
      <c r="C65" s="23"/>
      <c r="D65" s="23" t="s">
        <v>147</v>
      </c>
      <c r="E65" s="29">
        <f t="shared" si="1"/>
        <v>200000</v>
      </c>
      <c r="F65" s="30">
        <v>200000</v>
      </c>
      <c r="G65" s="30"/>
      <c r="H65" s="30"/>
      <c r="I65" s="30"/>
      <c r="J65" s="30"/>
    </row>
    <row r="66" spans="1:10" s="18" customFormat="1" ht="12.75">
      <c r="A66" s="22" t="s">
        <v>20</v>
      </c>
      <c r="B66" s="46" t="s">
        <v>154</v>
      </c>
      <c r="C66" s="23"/>
      <c r="D66" s="23" t="s">
        <v>155</v>
      </c>
      <c r="E66" s="29">
        <f t="shared" si="1"/>
        <v>0</v>
      </c>
      <c r="F66" s="30"/>
      <c r="G66" s="30"/>
      <c r="H66" s="30"/>
      <c r="I66" s="29"/>
      <c r="J66" s="29"/>
    </row>
    <row r="67" spans="1:10" s="18" customFormat="1" ht="25.5">
      <c r="A67" s="22" t="s">
        <v>20</v>
      </c>
      <c r="B67" s="46" t="s">
        <v>156</v>
      </c>
      <c r="C67" s="23"/>
      <c r="D67" s="23" t="s">
        <v>147</v>
      </c>
      <c r="E67" s="29">
        <f>F67+G67+H67+I67</f>
        <v>0</v>
      </c>
      <c r="F67" s="30"/>
      <c r="G67" s="30"/>
      <c r="H67" s="30"/>
      <c r="I67" s="29"/>
      <c r="J67" s="29"/>
    </row>
    <row r="68" spans="1:18" s="18" customFormat="1" ht="14.25" customHeight="1">
      <c r="A68" s="22" t="s">
        <v>20</v>
      </c>
      <c r="B68" s="46" t="s">
        <v>157</v>
      </c>
      <c r="C68" s="23"/>
      <c r="D68" s="23" t="s">
        <v>147</v>
      </c>
      <c r="E68" s="29">
        <f t="shared" si="1"/>
        <v>234800</v>
      </c>
      <c r="F68" s="30">
        <v>184800</v>
      </c>
      <c r="G68" s="28"/>
      <c r="H68" s="30">
        <v>50000</v>
      </c>
      <c r="I68" s="29"/>
      <c r="J68" s="29"/>
      <c r="K68" s="49"/>
      <c r="L68" s="50"/>
      <c r="M68" s="50"/>
      <c r="N68" s="50"/>
      <c r="O68" s="50"/>
      <c r="P68" s="50"/>
      <c r="Q68" s="50"/>
      <c r="R68" s="50"/>
    </row>
    <row r="69" spans="1:10" s="18" customFormat="1" ht="12.75">
      <c r="A69" s="22" t="s">
        <v>20</v>
      </c>
      <c r="B69" s="46" t="s">
        <v>158</v>
      </c>
      <c r="C69" s="23"/>
      <c r="D69" s="23" t="s">
        <v>147</v>
      </c>
      <c r="E69" s="29">
        <f t="shared" si="1"/>
        <v>100000</v>
      </c>
      <c r="F69" s="30">
        <v>100000</v>
      </c>
      <c r="G69" s="30"/>
      <c r="H69" s="30"/>
      <c r="I69" s="29"/>
      <c r="J69" s="29"/>
    </row>
    <row r="70" spans="1:10" s="18" customFormat="1" ht="16.5" customHeight="1">
      <c r="A70" s="22" t="s">
        <v>20</v>
      </c>
      <c r="B70" s="46" t="s">
        <v>159</v>
      </c>
      <c r="C70" s="23"/>
      <c r="D70" s="23" t="s">
        <v>147</v>
      </c>
      <c r="E70" s="29">
        <f t="shared" si="1"/>
        <v>100000</v>
      </c>
      <c r="F70" s="30">
        <v>100000</v>
      </c>
      <c r="G70" s="30"/>
      <c r="H70" s="30"/>
      <c r="I70" s="29"/>
      <c r="J70" s="29"/>
    </row>
    <row r="71" spans="1:10" s="18" customFormat="1" ht="25.5">
      <c r="A71" s="22" t="s">
        <v>20</v>
      </c>
      <c r="B71" s="46" t="s">
        <v>160</v>
      </c>
      <c r="C71" s="23"/>
      <c r="D71" s="23" t="s">
        <v>147</v>
      </c>
      <c r="E71" s="29">
        <f t="shared" si="1"/>
        <v>0</v>
      </c>
      <c r="F71" s="30"/>
      <c r="G71" s="30"/>
      <c r="H71" s="30"/>
      <c r="I71" s="29"/>
      <c r="J71" s="29"/>
    </row>
    <row r="72" spans="1:18" s="18" customFormat="1" ht="38.25" customHeight="1">
      <c r="A72" s="22" t="s">
        <v>20</v>
      </c>
      <c r="B72" s="46" t="s">
        <v>161</v>
      </c>
      <c r="C72" s="23"/>
      <c r="D72" s="23" t="s">
        <v>147</v>
      </c>
      <c r="E72" s="29">
        <f t="shared" si="1"/>
        <v>0</v>
      </c>
      <c r="F72" s="30"/>
      <c r="G72" s="28"/>
      <c r="H72" s="30"/>
      <c r="I72" s="29"/>
      <c r="J72" s="29"/>
      <c r="K72" s="50"/>
      <c r="L72" s="50"/>
      <c r="M72" s="50"/>
      <c r="N72" s="50"/>
      <c r="O72" s="50"/>
      <c r="P72" s="50"/>
      <c r="Q72" s="50"/>
      <c r="R72" s="50"/>
    </row>
    <row r="73" spans="1:10" s="18" customFormat="1" ht="89.25">
      <c r="A73" s="22" t="s">
        <v>20</v>
      </c>
      <c r="B73" s="47" t="s">
        <v>110</v>
      </c>
      <c r="C73" s="23"/>
      <c r="D73" s="23" t="s">
        <v>147</v>
      </c>
      <c r="E73" s="29">
        <f>F73+G73+H73+I73</f>
        <v>10000</v>
      </c>
      <c r="F73" s="30"/>
      <c r="G73" s="30">
        <v>10000</v>
      </c>
      <c r="H73" s="30"/>
      <c r="I73" s="29"/>
      <c r="J73" s="29"/>
    </row>
    <row r="74" spans="1:10" s="18" customFormat="1" ht="63.75">
      <c r="A74" s="22" t="s">
        <v>20</v>
      </c>
      <c r="B74" s="26" t="s">
        <v>253</v>
      </c>
      <c r="C74" s="23"/>
      <c r="D74" s="23" t="s">
        <v>147</v>
      </c>
      <c r="E74" s="29">
        <f>F74+G74+H74+I74</f>
        <v>50000</v>
      </c>
      <c r="F74" s="30"/>
      <c r="G74" s="30">
        <v>50000</v>
      </c>
      <c r="H74" s="30"/>
      <c r="I74" s="29"/>
      <c r="J74" s="29"/>
    </row>
    <row r="75" spans="1:10" s="18" customFormat="1" ht="51">
      <c r="A75" s="22" t="s">
        <v>20</v>
      </c>
      <c r="B75" s="26" t="s">
        <v>254</v>
      </c>
      <c r="C75" s="23"/>
      <c r="D75" s="23" t="s">
        <v>147</v>
      </c>
      <c r="E75" s="29">
        <f>F75+G75+H75+I75</f>
        <v>17150</v>
      </c>
      <c r="F75" s="30"/>
      <c r="G75" s="30">
        <v>17150</v>
      </c>
      <c r="H75" s="30"/>
      <c r="I75" s="29"/>
      <c r="J75" s="29"/>
    </row>
    <row r="76" spans="1:10" s="18" customFormat="1" ht="28.5" customHeight="1">
      <c r="A76" s="24" t="s">
        <v>162</v>
      </c>
      <c r="B76" s="42" t="s">
        <v>163</v>
      </c>
      <c r="C76" s="25" t="s">
        <v>55</v>
      </c>
      <c r="D76" s="25"/>
      <c r="E76" s="27">
        <f>F76+G76+H76+I76</f>
        <v>25986750</v>
      </c>
      <c r="F76" s="27">
        <f>F13</f>
        <v>25729600</v>
      </c>
      <c r="G76" s="31">
        <f>G13</f>
        <v>257150</v>
      </c>
      <c r="H76" s="27"/>
      <c r="I76" s="27">
        <f>I13</f>
        <v>0</v>
      </c>
      <c r="J76" s="27">
        <f>J13</f>
        <v>0</v>
      </c>
    </row>
    <row r="77" spans="1:10" s="18" customFormat="1" ht="12" customHeight="1">
      <c r="A77" s="22"/>
      <c r="B77" s="46" t="s">
        <v>1</v>
      </c>
      <c r="C77" s="23"/>
      <c r="D77" s="23"/>
      <c r="E77" s="29">
        <f t="shared" si="1"/>
        <v>0</v>
      </c>
      <c r="F77" s="29"/>
      <c r="G77" s="28"/>
      <c r="H77" s="29"/>
      <c r="I77" s="29"/>
      <c r="J77" s="29"/>
    </row>
    <row r="78" spans="1:10" s="18" customFormat="1" ht="12.75">
      <c r="A78" s="22" t="s">
        <v>164</v>
      </c>
      <c r="B78" s="46" t="s">
        <v>56</v>
      </c>
      <c r="C78" s="23" t="s">
        <v>32</v>
      </c>
      <c r="D78" s="23"/>
      <c r="E78" s="29">
        <f t="shared" si="1"/>
        <v>0</v>
      </c>
      <c r="F78" s="29"/>
      <c r="G78" s="28"/>
      <c r="H78" s="29"/>
      <c r="I78" s="29"/>
      <c r="J78" s="29"/>
    </row>
    <row r="79" spans="1:10" s="18" customFormat="1" ht="12.75">
      <c r="A79" s="22" t="s">
        <v>165</v>
      </c>
      <c r="B79" s="11" t="s">
        <v>57</v>
      </c>
      <c r="C79" s="12" t="s">
        <v>58</v>
      </c>
      <c r="D79" s="12"/>
      <c r="E79" s="29">
        <f t="shared" si="1"/>
        <v>0</v>
      </c>
      <c r="F79" s="29"/>
      <c r="G79" s="28"/>
      <c r="H79" s="29"/>
      <c r="I79" s="29"/>
      <c r="J79" s="29"/>
    </row>
    <row r="80" spans="1:10" s="18" customFormat="1" ht="15.75" customHeight="1">
      <c r="A80" s="24" t="s">
        <v>166</v>
      </c>
      <c r="B80" s="42" t="s">
        <v>167</v>
      </c>
      <c r="C80" s="25" t="s">
        <v>63</v>
      </c>
      <c r="D80" s="25"/>
      <c r="E80" s="27">
        <f>F80+G80+H80+I80</f>
        <v>25986750</v>
      </c>
      <c r="F80" s="27">
        <f>F17</f>
        <v>25729600</v>
      </c>
      <c r="G80" s="31">
        <f>G24</f>
        <v>257150</v>
      </c>
      <c r="H80" s="27"/>
      <c r="I80" s="27">
        <f>I76</f>
        <v>0</v>
      </c>
      <c r="J80" s="27">
        <f>J76</f>
        <v>0</v>
      </c>
    </row>
    <row r="81" spans="1:10" s="18" customFormat="1" ht="12" customHeight="1">
      <c r="A81" s="22"/>
      <c r="B81" s="46" t="s">
        <v>1</v>
      </c>
      <c r="C81" s="23"/>
      <c r="D81" s="23"/>
      <c r="E81" s="29">
        <f t="shared" si="1"/>
        <v>0</v>
      </c>
      <c r="F81" s="29"/>
      <c r="G81" s="28"/>
      <c r="H81" s="29"/>
      <c r="I81" s="29"/>
      <c r="J81" s="29"/>
    </row>
    <row r="82" spans="1:10" s="18" customFormat="1" ht="12.75">
      <c r="A82" s="22" t="s">
        <v>168</v>
      </c>
      <c r="B82" s="46" t="s">
        <v>59</v>
      </c>
      <c r="C82" s="23" t="s">
        <v>169</v>
      </c>
      <c r="D82" s="23"/>
      <c r="E82" s="29">
        <f t="shared" si="1"/>
        <v>0</v>
      </c>
      <c r="F82" s="29"/>
      <c r="G82" s="28"/>
      <c r="H82" s="29"/>
      <c r="I82" s="29"/>
      <c r="J82" s="29"/>
    </row>
    <row r="83" spans="1:10" s="18" customFormat="1" ht="12.75">
      <c r="A83" s="22" t="s">
        <v>170</v>
      </c>
      <c r="B83" s="11" t="s">
        <v>60</v>
      </c>
      <c r="C83" s="12" t="s">
        <v>171</v>
      </c>
      <c r="D83" s="12"/>
      <c r="E83" s="29">
        <f t="shared" si="1"/>
        <v>0</v>
      </c>
      <c r="F83" s="29"/>
      <c r="G83" s="28"/>
      <c r="H83" s="29"/>
      <c r="I83" s="29"/>
      <c r="J83" s="29"/>
    </row>
    <row r="84" spans="1:10" s="18" customFormat="1" ht="12.75">
      <c r="A84" s="24" t="s">
        <v>172</v>
      </c>
      <c r="B84" s="51" t="s">
        <v>61</v>
      </c>
      <c r="C84" s="52" t="s">
        <v>173</v>
      </c>
      <c r="D84" s="52"/>
      <c r="E84" s="27">
        <f t="shared" si="1"/>
        <v>0</v>
      </c>
      <c r="F84" s="27">
        <v>0</v>
      </c>
      <c r="G84" s="31">
        <v>0</v>
      </c>
      <c r="H84" s="27"/>
      <c r="I84" s="27">
        <v>0</v>
      </c>
      <c r="J84" s="27">
        <v>0</v>
      </c>
    </row>
    <row r="85" spans="1:10" s="18" customFormat="1" ht="12.75">
      <c r="A85" s="24" t="s">
        <v>174</v>
      </c>
      <c r="B85" s="51" t="s">
        <v>62</v>
      </c>
      <c r="C85" s="52" t="s">
        <v>175</v>
      </c>
      <c r="D85" s="52"/>
      <c r="E85" s="27">
        <f t="shared" si="1"/>
        <v>0</v>
      </c>
      <c r="F85" s="27">
        <v>0</v>
      </c>
      <c r="G85" s="31">
        <v>0</v>
      </c>
      <c r="H85" s="27"/>
      <c r="I85" s="27">
        <v>0</v>
      </c>
      <c r="J85" s="27">
        <v>0</v>
      </c>
    </row>
    <row r="86" ht="9" customHeight="1"/>
    <row r="87" ht="25.5" customHeight="1"/>
    <row r="88" ht="12" customHeight="1">
      <c r="B88" s="19"/>
    </row>
    <row r="89" ht="17.25" customHeight="1"/>
  </sheetData>
  <sheetProtection/>
  <mergeCells count="15">
    <mergeCell ref="A7:A11"/>
    <mergeCell ref="B7:B11"/>
    <mergeCell ref="C7:C11"/>
    <mergeCell ref="D7:D11"/>
    <mergeCell ref="E7:J7"/>
    <mergeCell ref="A5:J5"/>
    <mergeCell ref="F8:J8"/>
    <mergeCell ref="F9:F11"/>
    <mergeCell ref="G9:G11"/>
    <mergeCell ref="H9:H11"/>
    <mergeCell ref="I9:J10"/>
    <mergeCell ref="E8:E11"/>
    <mergeCell ref="B2:J2"/>
    <mergeCell ref="B3:J3"/>
    <mergeCell ref="B4:J4"/>
  </mergeCells>
  <printOptions/>
  <pageMargins left="0.1968503937007874" right="0.1968503937007874" top="0.7874015748031497" bottom="0.1968503937007874" header="0.1968503937007874" footer="0.196850393700787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R88"/>
  <sheetViews>
    <sheetView view="pageBreakPreview" zoomScale="120" zoomScaleSheetLayoutView="120" workbookViewId="0" topLeftCell="A1">
      <selection activeCell="A1" sqref="A1:IV16384"/>
    </sheetView>
  </sheetViews>
  <sheetFormatPr defaultColWidth="0.875" defaultRowHeight="12.75"/>
  <cols>
    <col min="1" max="1" width="7.75390625" style="36" customWidth="1"/>
    <col min="2" max="2" width="32.00390625" style="17" customWidth="1"/>
    <col min="3" max="3" width="7.25390625" style="17" customWidth="1"/>
    <col min="4" max="4" width="20.00390625" style="17" customWidth="1"/>
    <col min="5" max="5" width="14.00390625" style="17" customWidth="1"/>
    <col min="6" max="6" width="16.25390625" style="17" customWidth="1"/>
    <col min="7" max="7" width="16.375" style="17" customWidth="1"/>
    <col min="8" max="8" width="13.75390625" style="17" customWidth="1"/>
    <col min="9" max="9" width="8.25390625" style="17" customWidth="1"/>
    <col min="10" max="10" width="11.00390625" style="17" customWidth="1"/>
    <col min="11" max="18" width="6.25390625" style="17" customWidth="1"/>
    <col min="19" max="16384" width="0.875" style="17" customWidth="1"/>
  </cols>
  <sheetData>
    <row r="1" spans="9:10" ht="12.75">
      <c r="I1" s="37"/>
      <c r="J1" s="17" t="s">
        <v>76</v>
      </c>
    </row>
    <row r="2" spans="2:10" ht="12.75">
      <c r="B2" s="141" t="s">
        <v>77</v>
      </c>
      <c r="C2" s="141"/>
      <c r="D2" s="141"/>
      <c r="E2" s="141"/>
      <c r="F2" s="141"/>
      <c r="G2" s="141"/>
      <c r="H2" s="141"/>
      <c r="I2" s="141"/>
      <c r="J2" s="141"/>
    </row>
    <row r="3" spans="2:10" ht="12.75">
      <c r="B3" s="141" t="s">
        <v>78</v>
      </c>
      <c r="C3" s="141"/>
      <c r="D3" s="141"/>
      <c r="E3" s="141"/>
      <c r="F3" s="141"/>
      <c r="G3" s="141"/>
      <c r="H3" s="141"/>
      <c r="I3" s="141"/>
      <c r="J3" s="141"/>
    </row>
    <row r="4" spans="2:10" ht="12.75">
      <c r="B4" s="136" t="s">
        <v>176</v>
      </c>
      <c r="C4" s="136"/>
      <c r="D4" s="136"/>
      <c r="E4" s="136"/>
      <c r="F4" s="136"/>
      <c r="G4" s="136"/>
      <c r="H4" s="136"/>
      <c r="I4" s="136"/>
      <c r="J4" s="136"/>
    </row>
    <row r="5" spans="1:10" ht="26.25" customHeight="1">
      <c r="A5" s="112" t="s">
        <v>80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2:6" ht="6" customHeight="1">
      <c r="B6" s="18"/>
      <c r="C6" s="18"/>
      <c r="D6" s="18"/>
      <c r="E6" s="18"/>
      <c r="F6" s="18"/>
    </row>
    <row r="7" spans="1:10" s="40" customFormat="1" ht="17.25" customHeight="1">
      <c r="A7" s="147" t="s">
        <v>81</v>
      </c>
      <c r="B7" s="150" t="s">
        <v>0</v>
      </c>
      <c r="C7" s="143" t="s">
        <v>82</v>
      </c>
      <c r="D7" s="143" t="s">
        <v>83</v>
      </c>
      <c r="E7" s="151" t="s">
        <v>84</v>
      </c>
      <c r="F7" s="152"/>
      <c r="G7" s="152"/>
      <c r="H7" s="152"/>
      <c r="I7" s="152"/>
      <c r="J7" s="150"/>
    </row>
    <row r="8" spans="1:10" s="40" customFormat="1" ht="12.75">
      <c r="A8" s="148"/>
      <c r="B8" s="150"/>
      <c r="C8" s="143"/>
      <c r="D8" s="143"/>
      <c r="E8" s="144" t="s">
        <v>85</v>
      </c>
      <c r="F8" s="143" t="s">
        <v>4</v>
      </c>
      <c r="G8" s="153"/>
      <c r="H8" s="153"/>
      <c r="I8" s="153"/>
      <c r="J8" s="153"/>
    </row>
    <row r="9" spans="1:10" s="40" customFormat="1" ht="30" customHeight="1">
      <c r="A9" s="148"/>
      <c r="B9" s="150"/>
      <c r="C9" s="143"/>
      <c r="D9" s="143"/>
      <c r="E9" s="145"/>
      <c r="F9" s="143" t="s">
        <v>86</v>
      </c>
      <c r="G9" s="143" t="s">
        <v>87</v>
      </c>
      <c r="H9" s="143" t="s">
        <v>88</v>
      </c>
      <c r="I9" s="143" t="s">
        <v>89</v>
      </c>
      <c r="J9" s="143"/>
    </row>
    <row r="10" spans="1:10" s="40" customFormat="1" ht="36.75" customHeight="1">
      <c r="A10" s="148"/>
      <c r="B10" s="150"/>
      <c r="C10" s="143"/>
      <c r="D10" s="143"/>
      <c r="E10" s="145"/>
      <c r="F10" s="143"/>
      <c r="G10" s="143"/>
      <c r="H10" s="143"/>
      <c r="I10" s="143"/>
      <c r="J10" s="143"/>
    </row>
    <row r="11" spans="1:10" s="40" customFormat="1" ht="25.5" customHeight="1">
      <c r="A11" s="149"/>
      <c r="B11" s="150"/>
      <c r="C11" s="143"/>
      <c r="D11" s="143"/>
      <c r="E11" s="146"/>
      <c r="F11" s="143"/>
      <c r="G11" s="143"/>
      <c r="H11" s="143"/>
      <c r="I11" s="39" t="s">
        <v>85</v>
      </c>
      <c r="J11" s="39" t="s">
        <v>90</v>
      </c>
    </row>
    <row r="12" spans="1:10" s="40" customFormat="1" ht="12.75">
      <c r="A12" s="24">
        <v>1</v>
      </c>
      <c r="B12" s="38">
        <v>2</v>
      </c>
      <c r="C12" s="39">
        <v>3</v>
      </c>
      <c r="D12" s="41">
        <v>4</v>
      </c>
      <c r="E12" s="38">
        <v>5</v>
      </c>
      <c r="F12" s="39">
        <v>6</v>
      </c>
      <c r="G12" s="41">
        <v>7</v>
      </c>
      <c r="H12" s="38">
        <v>8</v>
      </c>
      <c r="I12" s="39">
        <v>9</v>
      </c>
      <c r="J12" s="41">
        <v>10</v>
      </c>
    </row>
    <row r="13" spans="1:10" s="44" customFormat="1" ht="12.75">
      <c r="A13" s="24" t="s">
        <v>91</v>
      </c>
      <c r="B13" s="42" t="s">
        <v>34</v>
      </c>
      <c r="C13" s="25" t="s">
        <v>36</v>
      </c>
      <c r="D13" s="25" t="s">
        <v>12</v>
      </c>
      <c r="E13" s="27">
        <f>F13+G13+H13+I13</f>
        <v>26038750</v>
      </c>
      <c r="F13" s="27">
        <f>F15+F16+F22+F23+F24+F30+F31</f>
        <v>25729600</v>
      </c>
      <c r="G13" s="27">
        <f>G15+G16+G22+G23+G24+G30+G31</f>
        <v>259150</v>
      </c>
      <c r="H13" s="27">
        <f>H15+H16+H22+H23+H24+H30+H31</f>
        <v>50000</v>
      </c>
      <c r="I13" s="27"/>
      <c r="J13" s="27"/>
    </row>
    <row r="14" spans="1:10" s="18" customFormat="1" ht="12.75">
      <c r="A14" s="22"/>
      <c r="B14" s="42" t="s">
        <v>4</v>
      </c>
      <c r="C14" s="23"/>
      <c r="D14" s="23"/>
      <c r="E14" s="29"/>
      <c r="F14" s="29"/>
      <c r="G14" s="28"/>
      <c r="H14" s="29"/>
      <c r="I14" s="29"/>
      <c r="J14" s="29"/>
    </row>
    <row r="15" spans="1:10" s="18" customFormat="1" ht="12.75">
      <c r="A15" s="22" t="s">
        <v>92</v>
      </c>
      <c r="B15" s="46" t="s">
        <v>35</v>
      </c>
      <c r="C15" s="23" t="s">
        <v>38</v>
      </c>
      <c r="D15" s="23" t="s">
        <v>51</v>
      </c>
      <c r="E15" s="29">
        <f>F15+G15+H15+I15</f>
        <v>0</v>
      </c>
      <c r="F15" s="23"/>
      <c r="G15" s="28"/>
      <c r="H15" s="29"/>
      <c r="I15" s="29"/>
      <c r="J15" s="29"/>
    </row>
    <row r="16" spans="1:10" s="18" customFormat="1" ht="12.75">
      <c r="A16" s="22" t="s">
        <v>93</v>
      </c>
      <c r="B16" s="46" t="s">
        <v>37</v>
      </c>
      <c r="C16" s="23" t="s">
        <v>22</v>
      </c>
      <c r="D16" s="23" t="s">
        <v>47</v>
      </c>
      <c r="E16" s="29">
        <f>F16+G16+H16+I16</f>
        <v>25779600</v>
      </c>
      <c r="F16" s="29">
        <f>F17+F21</f>
        <v>25729600</v>
      </c>
      <c r="G16" s="29"/>
      <c r="H16" s="29">
        <f>H17+H21</f>
        <v>50000</v>
      </c>
      <c r="I16" s="29"/>
      <c r="J16" s="29"/>
    </row>
    <row r="17" spans="1:10" s="18" customFormat="1" ht="25.5">
      <c r="A17" s="22" t="s">
        <v>94</v>
      </c>
      <c r="B17" s="46" t="s">
        <v>95</v>
      </c>
      <c r="C17" s="23"/>
      <c r="D17" s="23" t="s">
        <v>47</v>
      </c>
      <c r="E17" s="29">
        <f>F17+G17+H17+I17</f>
        <v>25729600</v>
      </c>
      <c r="F17" s="29">
        <f>F19+F20</f>
        <v>25729600</v>
      </c>
      <c r="G17" s="29"/>
      <c r="H17" s="29"/>
      <c r="I17" s="29"/>
      <c r="J17" s="29"/>
    </row>
    <row r="18" spans="1:10" s="18" customFormat="1" ht="12.75">
      <c r="A18" s="22"/>
      <c r="B18" s="46" t="s">
        <v>4</v>
      </c>
      <c r="C18" s="23"/>
      <c r="D18" s="23"/>
      <c r="E18" s="29"/>
      <c r="F18" s="29"/>
      <c r="G18" s="28"/>
      <c r="H18" s="29"/>
      <c r="I18" s="29"/>
      <c r="J18" s="29"/>
    </row>
    <row r="19" spans="1:10" s="18" customFormat="1" ht="28.5" customHeight="1">
      <c r="A19" s="22" t="s">
        <v>20</v>
      </c>
      <c r="B19" s="46" t="s">
        <v>96</v>
      </c>
      <c r="C19" s="23"/>
      <c r="D19" s="23" t="s">
        <v>47</v>
      </c>
      <c r="E19" s="29">
        <f aca="true" t="shared" si="0" ref="E19:E24">F19+G19+H19+I19</f>
        <v>25729600</v>
      </c>
      <c r="F19" s="29">
        <v>25729600</v>
      </c>
      <c r="G19" s="28"/>
      <c r="H19" s="29"/>
      <c r="I19" s="29"/>
      <c r="J19" s="29"/>
    </row>
    <row r="20" spans="1:10" s="18" customFormat="1" ht="29.25" customHeight="1">
      <c r="A20" s="22" t="s">
        <v>20</v>
      </c>
      <c r="B20" s="46" t="s">
        <v>97</v>
      </c>
      <c r="C20" s="23"/>
      <c r="D20" s="23" t="s">
        <v>47</v>
      </c>
      <c r="E20" s="29">
        <f t="shared" si="0"/>
        <v>0</v>
      </c>
      <c r="F20" s="29"/>
      <c r="G20" s="28"/>
      <c r="H20" s="29"/>
      <c r="I20" s="29"/>
      <c r="J20" s="29"/>
    </row>
    <row r="21" spans="1:10" s="18" customFormat="1" ht="25.5">
      <c r="A21" s="22" t="s">
        <v>98</v>
      </c>
      <c r="B21" s="46" t="s">
        <v>99</v>
      </c>
      <c r="C21" s="23"/>
      <c r="D21" s="23" t="s">
        <v>47</v>
      </c>
      <c r="E21" s="29">
        <f t="shared" si="0"/>
        <v>50000</v>
      </c>
      <c r="F21" s="29"/>
      <c r="G21" s="28"/>
      <c r="H21" s="29">
        <v>50000</v>
      </c>
      <c r="I21" s="29"/>
      <c r="J21" s="29"/>
    </row>
    <row r="22" spans="1:10" s="18" customFormat="1" ht="25.5">
      <c r="A22" s="22" t="s">
        <v>100</v>
      </c>
      <c r="B22" s="46" t="s">
        <v>39</v>
      </c>
      <c r="C22" s="23" t="s">
        <v>23</v>
      </c>
      <c r="D22" s="23" t="s">
        <v>101</v>
      </c>
      <c r="E22" s="29">
        <f t="shared" si="0"/>
        <v>0</v>
      </c>
      <c r="F22" s="29"/>
      <c r="G22" s="28"/>
      <c r="H22" s="29"/>
      <c r="I22" s="29"/>
      <c r="J22" s="29"/>
    </row>
    <row r="23" spans="1:10" s="18" customFormat="1" ht="51.75" customHeight="1">
      <c r="A23" s="22" t="s">
        <v>102</v>
      </c>
      <c r="B23" s="46" t="s">
        <v>40</v>
      </c>
      <c r="C23" s="23" t="s">
        <v>41</v>
      </c>
      <c r="D23" s="23" t="s">
        <v>48</v>
      </c>
      <c r="E23" s="29">
        <f t="shared" si="0"/>
        <v>0</v>
      </c>
      <c r="F23" s="29"/>
      <c r="G23" s="28"/>
      <c r="H23" s="29"/>
      <c r="I23" s="29"/>
      <c r="J23" s="29"/>
    </row>
    <row r="24" spans="1:10" s="18" customFormat="1" ht="29.25" customHeight="1">
      <c r="A24" s="22" t="s">
        <v>103</v>
      </c>
      <c r="B24" s="46" t="s">
        <v>104</v>
      </c>
      <c r="C24" s="23" t="s">
        <v>43</v>
      </c>
      <c r="D24" s="23" t="s">
        <v>48</v>
      </c>
      <c r="E24" s="29">
        <f t="shared" si="0"/>
        <v>259150</v>
      </c>
      <c r="F24" s="29"/>
      <c r="G24" s="28">
        <f>G26+G27+G28+G29</f>
        <v>259150</v>
      </c>
      <c r="H24" s="29"/>
      <c r="I24" s="29"/>
      <c r="J24" s="29"/>
    </row>
    <row r="25" spans="1:10" s="18" customFormat="1" ht="12.75">
      <c r="A25" s="22"/>
      <c r="B25" s="46" t="s">
        <v>4</v>
      </c>
      <c r="C25" s="23"/>
      <c r="D25" s="23"/>
      <c r="E25" s="29"/>
      <c r="F25" s="29"/>
      <c r="G25" s="28"/>
      <c r="H25" s="29"/>
      <c r="I25" s="29"/>
      <c r="J25" s="29"/>
    </row>
    <row r="26" spans="1:10" s="18" customFormat="1" ht="105.75" customHeight="1">
      <c r="A26" s="22" t="s">
        <v>105</v>
      </c>
      <c r="B26" s="47" t="s">
        <v>107</v>
      </c>
      <c r="C26" s="23"/>
      <c r="D26" s="23" t="s">
        <v>48</v>
      </c>
      <c r="E26" s="29">
        <f aca="true" t="shared" si="1" ref="E26:E85">F26+G26+H26+I26</f>
        <v>180000</v>
      </c>
      <c r="F26" s="29"/>
      <c r="G26" s="30">
        <v>180000</v>
      </c>
      <c r="H26" s="29"/>
      <c r="I26" s="29"/>
      <c r="J26" s="29"/>
    </row>
    <row r="27" spans="1:10" s="18" customFormat="1" ht="91.5" customHeight="1">
      <c r="A27" s="22" t="s">
        <v>106</v>
      </c>
      <c r="B27" s="47" t="s">
        <v>110</v>
      </c>
      <c r="C27" s="23"/>
      <c r="D27" s="23"/>
      <c r="E27" s="29">
        <f t="shared" si="1"/>
        <v>12000</v>
      </c>
      <c r="F27" s="29"/>
      <c r="G27" s="28">
        <v>12000</v>
      </c>
      <c r="H27" s="29"/>
      <c r="I27" s="29"/>
      <c r="J27" s="29"/>
    </row>
    <row r="28" spans="1:10" s="18" customFormat="1" ht="70.5" customHeight="1">
      <c r="A28" s="22" t="s">
        <v>108</v>
      </c>
      <c r="B28" s="26" t="s">
        <v>253</v>
      </c>
      <c r="C28" s="23"/>
      <c r="D28" s="23"/>
      <c r="E28" s="29">
        <f t="shared" si="1"/>
        <v>50000</v>
      </c>
      <c r="F28" s="29"/>
      <c r="G28" s="28">
        <v>50000</v>
      </c>
      <c r="H28" s="29"/>
      <c r="I28" s="29"/>
      <c r="J28" s="29"/>
    </row>
    <row r="29" spans="1:10" s="18" customFormat="1" ht="57" customHeight="1">
      <c r="A29" s="22" t="s">
        <v>109</v>
      </c>
      <c r="B29" s="26" t="s">
        <v>254</v>
      </c>
      <c r="C29" s="23"/>
      <c r="D29" s="23"/>
      <c r="E29" s="29">
        <f t="shared" si="1"/>
        <v>17150</v>
      </c>
      <c r="F29" s="29"/>
      <c r="G29" s="28">
        <v>17150</v>
      </c>
      <c r="H29" s="29"/>
      <c r="I29" s="29"/>
      <c r="J29" s="29"/>
    </row>
    <row r="30" spans="1:10" s="18" customFormat="1" ht="12.75">
      <c r="A30" s="22" t="s">
        <v>111</v>
      </c>
      <c r="B30" s="46" t="s">
        <v>42</v>
      </c>
      <c r="C30" s="23" t="s">
        <v>25</v>
      </c>
      <c r="D30" s="23" t="s">
        <v>48</v>
      </c>
      <c r="E30" s="29">
        <f t="shared" si="1"/>
        <v>0</v>
      </c>
      <c r="F30" s="29"/>
      <c r="G30" s="28"/>
      <c r="H30" s="29"/>
      <c r="I30" s="29"/>
      <c r="J30" s="29"/>
    </row>
    <row r="31" spans="1:10" s="18" customFormat="1" ht="12.75">
      <c r="A31" s="22" t="s">
        <v>112</v>
      </c>
      <c r="B31" s="46" t="s">
        <v>44</v>
      </c>
      <c r="C31" s="23" t="s">
        <v>21</v>
      </c>
      <c r="D31" s="23" t="s">
        <v>113</v>
      </c>
      <c r="E31" s="29">
        <f t="shared" si="1"/>
        <v>0</v>
      </c>
      <c r="F31" s="29"/>
      <c r="G31" s="28"/>
      <c r="H31" s="29"/>
      <c r="I31" s="29"/>
      <c r="J31" s="29"/>
    </row>
    <row r="32" spans="1:10" s="18" customFormat="1" ht="20.25" customHeight="1">
      <c r="A32" s="24" t="s">
        <v>114</v>
      </c>
      <c r="B32" s="42" t="s">
        <v>45</v>
      </c>
      <c r="C32" s="25" t="s">
        <v>24</v>
      </c>
      <c r="D32" s="25" t="s">
        <v>12</v>
      </c>
      <c r="E32" s="27">
        <f>E34+E43+E46+E47+E48+E53</f>
        <v>26038750</v>
      </c>
      <c r="F32" s="27">
        <f>F34+F43+F46+F47+F48+F53</f>
        <v>25729600</v>
      </c>
      <c r="G32" s="27">
        <f>G34+G43+G46+G47+G48+G53</f>
        <v>259150</v>
      </c>
      <c r="H32" s="27">
        <f>H34+H43+H46+H47+H48+H53</f>
        <v>50000</v>
      </c>
      <c r="I32" s="43"/>
      <c r="J32" s="43"/>
    </row>
    <row r="33" spans="1:10" s="18" customFormat="1" ht="12.75">
      <c r="A33" s="22"/>
      <c r="B33" s="46" t="s">
        <v>4</v>
      </c>
      <c r="C33" s="23"/>
      <c r="D33" s="23"/>
      <c r="E33" s="29"/>
      <c r="F33" s="29"/>
      <c r="G33" s="28"/>
      <c r="H33" s="29"/>
      <c r="I33" s="45"/>
      <c r="J33" s="45"/>
    </row>
    <row r="34" spans="1:10" s="18" customFormat="1" ht="18" customHeight="1">
      <c r="A34" s="22" t="s">
        <v>115</v>
      </c>
      <c r="B34" s="46" t="s">
        <v>116</v>
      </c>
      <c r="C34" s="23" t="s">
        <v>26</v>
      </c>
      <c r="D34" s="23" t="s">
        <v>12</v>
      </c>
      <c r="E34" s="29">
        <f t="shared" si="1"/>
        <v>24442100</v>
      </c>
      <c r="F34" s="29">
        <f>F36</f>
        <v>24442100</v>
      </c>
      <c r="G34" s="29"/>
      <c r="H34" s="29"/>
      <c r="I34" s="45"/>
      <c r="J34" s="45"/>
    </row>
    <row r="35" spans="1:10" s="18" customFormat="1" ht="12.75">
      <c r="A35" s="22"/>
      <c r="B35" s="46" t="s">
        <v>1</v>
      </c>
      <c r="C35" s="23"/>
      <c r="D35" s="23"/>
      <c r="E35" s="29"/>
      <c r="F35" s="29"/>
      <c r="G35" s="28"/>
      <c r="H35" s="29"/>
      <c r="I35" s="45"/>
      <c r="J35" s="45"/>
    </row>
    <row r="36" spans="1:10" s="18" customFormat="1" ht="29.25" customHeight="1">
      <c r="A36" s="22" t="s">
        <v>117</v>
      </c>
      <c r="B36" s="46" t="s">
        <v>118</v>
      </c>
      <c r="C36" s="23" t="s">
        <v>27</v>
      </c>
      <c r="D36" s="23" t="s">
        <v>12</v>
      </c>
      <c r="E36" s="29">
        <f t="shared" si="1"/>
        <v>24442100</v>
      </c>
      <c r="F36" s="30">
        <f>F38+F39+F40+F41+H40+F42</f>
        <v>24442100</v>
      </c>
      <c r="G36" s="30"/>
      <c r="H36" s="30"/>
      <c r="I36" s="94"/>
      <c r="J36" s="94"/>
    </row>
    <row r="37" spans="1:10" s="18" customFormat="1" ht="12.75">
      <c r="A37" s="22"/>
      <c r="B37" s="46" t="s">
        <v>31</v>
      </c>
      <c r="C37" s="23"/>
      <c r="D37" s="23"/>
      <c r="E37" s="29"/>
      <c r="F37" s="30"/>
      <c r="G37" s="28"/>
      <c r="H37" s="30"/>
      <c r="I37" s="45"/>
      <c r="J37" s="45"/>
    </row>
    <row r="38" spans="1:10" s="18" customFormat="1" ht="12.75">
      <c r="A38" s="22" t="s">
        <v>20</v>
      </c>
      <c r="B38" s="46" t="s">
        <v>119</v>
      </c>
      <c r="C38" s="23"/>
      <c r="D38" s="23" t="s">
        <v>120</v>
      </c>
      <c r="E38" s="29">
        <f t="shared" si="1"/>
        <v>18580700</v>
      </c>
      <c r="F38" s="30">
        <v>18580700</v>
      </c>
      <c r="G38" s="28"/>
      <c r="H38" s="30"/>
      <c r="I38" s="45"/>
      <c r="J38" s="45"/>
    </row>
    <row r="39" spans="1:10" s="18" customFormat="1" ht="68.25" customHeight="1">
      <c r="A39" s="22" t="s">
        <v>20</v>
      </c>
      <c r="B39" s="48" t="s">
        <v>121</v>
      </c>
      <c r="C39" s="23"/>
      <c r="D39" s="23" t="s">
        <v>120</v>
      </c>
      <c r="E39" s="29">
        <f t="shared" si="1"/>
        <v>0</v>
      </c>
      <c r="F39" s="30"/>
      <c r="G39" s="28"/>
      <c r="H39" s="30"/>
      <c r="I39" s="45"/>
      <c r="J39" s="45"/>
    </row>
    <row r="40" spans="1:10" s="18" customFormat="1" ht="25.5">
      <c r="A40" s="22" t="s">
        <v>20</v>
      </c>
      <c r="B40" s="46" t="s">
        <v>122</v>
      </c>
      <c r="C40" s="23"/>
      <c r="D40" s="23" t="s">
        <v>123</v>
      </c>
      <c r="E40" s="29">
        <f t="shared" si="1"/>
        <v>5611400</v>
      </c>
      <c r="F40" s="30">
        <v>5611400</v>
      </c>
      <c r="G40" s="28"/>
      <c r="H40" s="30"/>
      <c r="I40" s="45"/>
      <c r="J40" s="45"/>
    </row>
    <row r="41" spans="1:10" s="18" customFormat="1" ht="17.25" customHeight="1">
      <c r="A41" s="22" t="s">
        <v>20</v>
      </c>
      <c r="B41" s="46" t="s">
        <v>124</v>
      </c>
      <c r="C41" s="23"/>
      <c r="D41" s="23" t="s">
        <v>125</v>
      </c>
      <c r="E41" s="29">
        <f t="shared" si="1"/>
        <v>50000</v>
      </c>
      <c r="F41" s="30">
        <v>50000</v>
      </c>
      <c r="G41" s="28"/>
      <c r="H41" s="30"/>
      <c r="I41" s="45"/>
      <c r="J41" s="45"/>
    </row>
    <row r="42" spans="1:10" s="18" customFormat="1" ht="21.75" customHeight="1">
      <c r="A42" s="22" t="s">
        <v>20</v>
      </c>
      <c r="B42" s="46" t="s">
        <v>126</v>
      </c>
      <c r="C42" s="23"/>
      <c r="D42" s="23" t="s">
        <v>125</v>
      </c>
      <c r="E42" s="29">
        <f t="shared" si="1"/>
        <v>200000</v>
      </c>
      <c r="F42" s="30">
        <v>200000</v>
      </c>
      <c r="G42" s="28"/>
      <c r="H42" s="30"/>
      <c r="I42" s="45"/>
      <c r="J42" s="45"/>
    </row>
    <row r="43" spans="1:10" s="18" customFormat="1" ht="30" customHeight="1">
      <c r="A43" s="22" t="s">
        <v>127</v>
      </c>
      <c r="B43" s="46" t="s">
        <v>128</v>
      </c>
      <c r="C43" s="23" t="s">
        <v>46</v>
      </c>
      <c r="D43" s="23" t="s">
        <v>12</v>
      </c>
      <c r="E43" s="29">
        <f>E45</f>
        <v>180000</v>
      </c>
      <c r="F43" s="29"/>
      <c r="G43" s="29">
        <f>G45</f>
        <v>180000</v>
      </c>
      <c r="H43" s="29"/>
      <c r="I43" s="45"/>
      <c r="J43" s="45"/>
    </row>
    <row r="44" spans="1:10" s="18" customFormat="1" ht="12.75">
      <c r="A44" s="22"/>
      <c r="B44" s="47" t="s">
        <v>50</v>
      </c>
      <c r="C44" s="23"/>
      <c r="D44" s="23"/>
      <c r="E44" s="45"/>
      <c r="F44" s="45"/>
      <c r="G44" s="94"/>
      <c r="H44" s="45"/>
      <c r="I44" s="45"/>
      <c r="J44" s="45"/>
    </row>
    <row r="45" spans="1:10" s="18" customFormat="1" ht="104.25" customHeight="1">
      <c r="A45" s="22" t="s">
        <v>129</v>
      </c>
      <c r="B45" s="47" t="s">
        <v>107</v>
      </c>
      <c r="C45" s="23"/>
      <c r="D45" s="23" t="s">
        <v>130</v>
      </c>
      <c r="E45" s="29">
        <f t="shared" si="1"/>
        <v>180000</v>
      </c>
      <c r="F45" s="29"/>
      <c r="G45" s="30">
        <v>180000</v>
      </c>
      <c r="H45" s="45"/>
      <c r="I45" s="45"/>
      <c r="J45" s="45"/>
    </row>
    <row r="46" spans="1:10" s="18" customFormat="1" ht="27" customHeight="1">
      <c r="A46" s="22" t="s">
        <v>131</v>
      </c>
      <c r="B46" s="47" t="s">
        <v>132</v>
      </c>
      <c r="C46" s="23" t="s">
        <v>49</v>
      </c>
      <c r="D46" s="23"/>
      <c r="E46" s="29">
        <f t="shared" si="1"/>
        <v>0</v>
      </c>
      <c r="F46" s="29"/>
      <c r="G46" s="30"/>
      <c r="H46" s="29"/>
      <c r="I46" s="29"/>
      <c r="J46" s="29"/>
    </row>
    <row r="47" spans="1:10" s="18" customFormat="1" ht="25.5">
      <c r="A47" s="22" t="s">
        <v>133</v>
      </c>
      <c r="B47" s="47" t="s">
        <v>134</v>
      </c>
      <c r="C47" s="23" t="s">
        <v>28</v>
      </c>
      <c r="D47" s="23"/>
      <c r="E47" s="29">
        <f t="shared" si="1"/>
        <v>0</v>
      </c>
      <c r="F47" s="29"/>
      <c r="G47" s="30"/>
      <c r="H47" s="29"/>
      <c r="I47" s="29"/>
      <c r="J47" s="29"/>
    </row>
    <row r="48" spans="1:10" s="18" customFormat="1" ht="45.75" customHeight="1">
      <c r="A48" s="22" t="s">
        <v>135</v>
      </c>
      <c r="B48" s="46" t="s">
        <v>136</v>
      </c>
      <c r="C48" s="23" t="s">
        <v>29</v>
      </c>
      <c r="D48" s="23" t="s">
        <v>12</v>
      </c>
      <c r="E48" s="29">
        <f t="shared" si="1"/>
        <v>130200</v>
      </c>
      <c r="F48" s="30">
        <f>F50+F51+F52</f>
        <v>130200</v>
      </c>
      <c r="G48" s="30"/>
      <c r="H48" s="30"/>
      <c r="I48" s="30"/>
      <c r="J48" s="30"/>
    </row>
    <row r="49" spans="1:10" s="18" customFormat="1" ht="12.75">
      <c r="A49" s="22"/>
      <c r="B49" s="46" t="s">
        <v>4</v>
      </c>
      <c r="C49" s="23"/>
      <c r="D49" s="23"/>
      <c r="E49" s="29"/>
      <c r="F49" s="30"/>
      <c r="G49" s="28"/>
      <c r="H49" s="30"/>
      <c r="I49" s="29"/>
      <c r="J49" s="29"/>
    </row>
    <row r="50" spans="1:10" s="18" customFormat="1" ht="25.5">
      <c r="A50" s="22" t="s">
        <v>20</v>
      </c>
      <c r="B50" s="46" t="s">
        <v>137</v>
      </c>
      <c r="C50" s="23"/>
      <c r="D50" s="23" t="s">
        <v>138</v>
      </c>
      <c r="E50" s="29">
        <f t="shared" si="1"/>
        <v>110200</v>
      </c>
      <c r="F50" s="30">
        <v>110200</v>
      </c>
      <c r="G50" s="28"/>
      <c r="H50" s="30"/>
      <c r="I50" s="29"/>
      <c r="J50" s="29"/>
    </row>
    <row r="51" spans="1:10" s="18" customFormat="1" ht="12.75">
      <c r="A51" s="22" t="s">
        <v>20</v>
      </c>
      <c r="B51" s="46" t="s">
        <v>139</v>
      </c>
      <c r="C51" s="23"/>
      <c r="D51" s="23" t="s">
        <v>140</v>
      </c>
      <c r="E51" s="29">
        <f t="shared" si="1"/>
        <v>10000</v>
      </c>
      <c r="F51" s="30">
        <v>10000</v>
      </c>
      <c r="G51" s="28"/>
      <c r="H51" s="30"/>
      <c r="I51" s="29"/>
      <c r="J51" s="29"/>
    </row>
    <row r="52" spans="1:10" s="18" customFormat="1" ht="27" customHeight="1">
      <c r="A52" s="22" t="s">
        <v>20</v>
      </c>
      <c r="B52" s="46" t="s">
        <v>141</v>
      </c>
      <c r="C52" s="23"/>
      <c r="D52" s="23" t="s">
        <v>142</v>
      </c>
      <c r="E52" s="29">
        <f t="shared" si="1"/>
        <v>10000</v>
      </c>
      <c r="F52" s="30">
        <v>10000</v>
      </c>
      <c r="G52" s="28"/>
      <c r="H52" s="30"/>
      <c r="I52" s="29"/>
      <c r="J52" s="29"/>
    </row>
    <row r="53" spans="1:10" s="18" customFormat="1" ht="25.5">
      <c r="A53" s="22" t="s">
        <v>143</v>
      </c>
      <c r="B53" s="46" t="s">
        <v>144</v>
      </c>
      <c r="C53" s="23" t="s">
        <v>30</v>
      </c>
      <c r="D53" s="23" t="s">
        <v>12</v>
      </c>
      <c r="E53" s="29">
        <f t="shared" si="1"/>
        <v>1286450</v>
      </c>
      <c r="F53" s="30">
        <f>F55+F60</f>
        <v>1157300</v>
      </c>
      <c r="G53" s="30">
        <f>G55+G60</f>
        <v>79150</v>
      </c>
      <c r="H53" s="30">
        <f>H55+H60</f>
        <v>50000</v>
      </c>
      <c r="I53" s="30"/>
      <c r="J53" s="30"/>
    </row>
    <row r="54" spans="1:10" s="18" customFormat="1" ht="12.75">
      <c r="A54" s="22"/>
      <c r="B54" s="46" t="s">
        <v>1</v>
      </c>
      <c r="C54" s="23"/>
      <c r="D54" s="23"/>
      <c r="E54" s="29"/>
      <c r="F54" s="30"/>
      <c r="G54" s="28"/>
      <c r="H54" s="30"/>
      <c r="I54" s="29"/>
      <c r="J54" s="29"/>
    </row>
    <row r="55" spans="1:10" s="18" customFormat="1" ht="15" customHeight="1">
      <c r="A55" s="22" t="s">
        <v>145</v>
      </c>
      <c r="B55" s="46" t="s">
        <v>146</v>
      </c>
      <c r="C55" s="23"/>
      <c r="D55" s="23" t="s">
        <v>147</v>
      </c>
      <c r="E55" s="29">
        <f t="shared" si="1"/>
        <v>487500</v>
      </c>
      <c r="F55" s="30">
        <f>F57+F58+F59</f>
        <v>487500</v>
      </c>
      <c r="G55" s="28"/>
      <c r="H55" s="30"/>
      <c r="I55" s="29"/>
      <c r="J55" s="29"/>
    </row>
    <row r="56" spans="1:10" s="18" customFormat="1" ht="15" customHeight="1">
      <c r="A56" s="22"/>
      <c r="B56" s="46" t="s">
        <v>4</v>
      </c>
      <c r="C56" s="23"/>
      <c r="D56" s="23"/>
      <c r="E56" s="29"/>
      <c r="F56" s="30"/>
      <c r="G56" s="28"/>
      <c r="H56" s="30"/>
      <c r="I56" s="29"/>
      <c r="J56" s="29"/>
    </row>
    <row r="57" spans="1:10" s="18" customFormat="1" ht="27.75" customHeight="1">
      <c r="A57" s="22" t="s">
        <v>20</v>
      </c>
      <c r="B57" s="46" t="s">
        <v>52</v>
      </c>
      <c r="C57" s="23"/>
      <c r="D57" s="23" t="s">
        <v>147</v>
      </c>
      <c r="E57" s="29">
        <f t="shared" si="1"/>
        <v>363000</v>
      </c>
      <c r="F57" s="30">
        <v>363000</v>
      </c>
      <c r="G57" s="28"/>
      <c r="H57" s="30"/>
      <c r="I57" s="29"/>
      <c r="J57" s="29"/>
    </row>
    <row r="58" spans="1:10" s="18" customFormat="1" ht="25.5">
      <c r="A58" s="22" t="s">
        <v>20</v>
      </c>
      <c r="B58" s="46" t="s">
        <v>53</v>
      </c>
      <c r="C58" s="23"/>
      <c r="D58" s="23" t="s">
        <v>147</v>
      </c>
      <c r="E58" s="29">
        <f t="shared" si="1"/>
        <v>110000</v>
      </c>
      <c r="F58" s="30">
        <v>110000</v>
      </c>
      <c r="G58" s="28"/>
      <c r="H58" s="30"/>
      <c r="I58" s="29"/>
      <c r="J58" s="29"/>
    </row>
    <row r="59" spans="1:10" s="18" customFormat="1" ht="25.5">
      <c r="A59" s="22" t="s">
        <v>20</v>
      </c>
      <c r="B59" s="46" t="s">
        <v>54</v>
      </c>
      <c r="C59" s="23"/>
      <c r="D59" s="23" t="s">
        <v>147</v>
      </c>
      <c r="E59" s="29">
        <f t="shared" si="1"/>
        <v>14500</v>
      </c>
      <c r="F59" s="30">
        <v>14500</v>
      </c>
      <c r="G59" s="28"/>
      <c r="H59" s="30"/>
      <c r="I59" s="29"/>
      <c r="J59" s="29"/>
    </row>
    <row r="60" spans="1:10" s="18" customFormat="1" ht="25.5">
      <c r="A60" s="22" t="s">
        <v>148</v>
      </c>
      <c r="B60" s="46" t="s">
        <v>149</v>
      </c>
      <c r="C60" s="23"/>
      <c r="D60" s="23" t="s">
        <v>147</v>
      </c>
      <c r="E60" s="29">
        <f t="shared" si="1"/>
        <v>798950</v>
      </c>
      <c r="F60" s="30">
        <f>F62+F63+F64+F65+F66+F68+F69+F70+F71+F72+F73+F74+F75</f>
        <v>669800</v>
      </c>
      <c r="G60" s="30">
        <f>G62+G63+G64+G65+G66+G67+G68+G69+G70+G71+G72+G73+G74+G75</f>
        <v>79150</v>
      </c>
      <c r="H60" s="30">
        <f>H62+H63+H64+H65+H66+H67+H68+H69+H70+H71+H72+H73+H74+H75</f>
        <v>50000</v>
      </c>
      <c r="I60" s="30"/>
      <c r="J60" s="30"/>
    </row>
    <row r="61" spans="1:10" s="18" customFormat="1" ht="12.75">
      <c r="A61" s="22"/>
      <c r="B61" s="46" t="s">
        <v>4</v>
      </c>
      <c r="C61" s="23"/>
      <c r="D61" s="23"/>
      <c r="E61" s="29"/>
      <c r="F61" s="30"/>
      <c r="G61" s="30"/>
      <c r="H61" s="30"/>
      <c r="I61" s="30"/>
      <c r="J61" s="30"/>
    </row>
    <row r="62" spans="1:10" s="18" customFormat="1" ht="15.75" customHeight="1">
      <c r="A62" s="22" t="s">
        <v>20</v>
      </c>
      <c r="B62" s="46" t="s">
        <v>150</v>
      </c>
      <c r="C62" s="23"/>
      <c r="D62" s="23" t="s">
        <v>147</v>
      </c>
      <c r="E62" s="29">
        <f t="shared" si="1"/>
        <v>85000</v>
      </c>
      <c r="F62" s="30">
        <v>85000</v>
      </c>
      <c r="G62" s="30"/>
      <c r="H62" s="30"/>
      <c r="I62" s="29"/>
      <c r="J62" s="29"/>
    </row>
    <row r="63" spans="1:10" s="18" customFormat="1" ht="15" customHeight="1">
      <c r="A63" s="22" t="s">
        <v>20</v>
      </c>
      <c r="B63" s="46" t="s">
        <v>151</v>
      </c>
      <c r="C63" s="23"/>
      <c r="D63" s="23" t="s">
        <v>147</v>
      </c>
      <c r="E63" s="29">
        <f t="shared" si="1"/>
        <v>0</v>
      </c>
      <c r="F63" s="30"/>
      <c r="G63" s="28"/>
      <c r="H63" s="30"/>
      <c r="I63" s="29"/>
      <c r="J63" s="29"/>
    </row>
    <row r="64" spans="1:10" s="18" customFormat="1" ht="25.5">
      <c r="A64" s="22" t="s">
        <v>20</v>
      </c>
      <c r="B64" s="46" t="s">
        <v>152</v>
      </c>
      <c r="C64" s="23"/>
      <c r="D64" s="23" t="s">
        <v>147</v>
      </c>
      <c r="E64" s="29">
        <f t="shared" si="1"/>
        <v>0</v>
      </c>
      <c r="F64" s="30"/>
      <c r="G64" s="28"/>
      <c r="H64" s="30"/>
      <c r="I64" s="29"/>
      <c r="J64" s="29"/>
    </row>
    <row r="65" spans="1:10" s="18" customFormat="1" ht="25.5">
      <c r="A65" s="22" t="s">
        <v>20</v>
      </c>
      <c r="B65" s="46" t="s">
        <v>153</v>
      </c>
      <c r="C65" s="23"/>
      <c r="D65" s="23" t="s">
        <v>147</v>
      </c>
      <c r="E65" s="29">
        <f t="shared" si="1"/>
        <v>200000</v>
      </c>
      <c r="F65" s="30">
        <v>200000</v>
      </c>
      <c r="G65" s="30"/>
      <c r="H65" s="30"/>
      <c r="I65" s="30"/>
      <c r="J65" s="30"/>
    </row>
    <row r="66" spans="1:10" s="18" customFormat="1" ht="12.75">
      <c r="A66" s="22" t="s">
        <v>20</v>
      </c>
      <c r="B66" s="46" t="s">
        <v>154</v>
      </c>
      <c r="C66" s="23"/>
      <c r="D66" s="23" t="s">
        <v>155</v>
      </c>
      <c r="E66" s="29">
        <f t="shared" si="1"/>
        <v>0</v>
      </c>
      <c r="F66" s="30"/>
      <c r="G66" s="30"/>
      <c r="H66" s="30"/>
      <c r="I66" s="29"/>
      <c r="J66" s="29"/>
    </row>
    <row r="67" spans="1:10" s="18" customFormat="1" ht="25.5">
      <c r="A67" s="22" t="s">
        <v>20</v>
      </c>
      <c r="B67" s="46" t="s">
        <v>156</v>
      </c>
      <c r="C67" s="23"/>
      <c r="D67" s="23" t="s">
        <v>147</v>
      </c>
      <c r="E67" s="29">
        <f>F67+G67+H67+I67</f>
        <v>0</v>
      </c>
      <c r="F67" s="30"/>
      <c r="G67" s="30"/>
      <c r="H67" s="30"/>
      <c r="I67" s="29"/>
      <c r="J67" s="29"/>
    </row>
    <row r="68" spans="1:18" s="18" customFormat="1" ht="14.25" customHeight="1">
      <c r="A68" s="22" t="s">
        <v>20</v>
      </c>
      <c r="B68" s="46" t="s">
        <v>157</v>
      </c>
      <c r="C68" s="23"/>
      <c r="D68" s="23" t="s">
        <v>147</v>
      </c>
      <c r="E68" s="29">
        <f t="shared" si="1"/>
        <v>234800</v>
      </c>
      <c r="F68" s="30">
        <v>184800</v>
      </c>
      <c r="G68" s="28"/>
      <c r="H68" s="30">
        <v>50000</v>
      </c>
      <c r="I68" s="29"/>
      <c r="J68" s="29"/>
      <c r="K68" s="49"/>
      <c r="L68" s="50"/>
      <c r="M68" s="50"/>
      <c r="N68" s="50"/>
      <c r="O68" s="50"/>
      <c r="P68" s="50"/>
      <c r="Q68" s="50"/>
      <c r="R68" s="50"/>
    </row>
    <row r="69" spans="1:10" s="18" customFormat="1" ht="12.75">
      <c r="A69" s="22" t="s">
        <v>20</v>
      </c>
      <c r="B69" s="46" t="s">
        <v>158</v>
      </c>
      <c r="C69" s="23"/>
      <c r="D69" s="23" t="s">
        <v>147</v>
      </c>
      <c r="E69" s="29">
        <f t="shared" si="1"/>
        <v>100000</v>
      </c>
      <c r="F69" s="30">
        <v>100000</v>
      </c>
      <c r="G69" s="30"/>
      <c r="H69" s="30"/>
      <c r="I69" s="29"/>
      <c r="J69" s="29"/>
    </row>
    <row r="70" spans="1:10" s="18" customFormat="1" ht="16.5" customHeight="1">
      <c r="A70" s="22" t="s">
        <v>20</v>
      </c>
      <c r="B70" s="46" t="s">
        <v>159</v>
      </c>
      <c r="C70" s="23"/>
      <c r="D70" s="23" t="s">
        <v>147</v>
      </c>
      <c r="E70" s="29">
        <f t="shared" si="1"/>
        <v>100000</v>
      </c>
      <c r="F70" s="30">
        <v>100000</v>
      </c>
      <c r="G70" s="30"/>
      <c r="H70" s="30"/>
      <c r="I70" s="29"/>
      <c r="J70" s="29"/>
    </row>
    <row r="71" spans="1:10" s="18" customFormat="1" ht="25.5">
      <c r="A71" s="22" t="s">
        <v>20</v>
      </c>
      <c r="B71" s="46" t="s">
        <v>160</v>
      </c>
      <c r="C71" s="23"/>
      <c r="D71" s="23" t="s">
        <v>147</v>
      </c>
      <c r="E71" s="29">
        <f t="shared" si="1"/>
        <v>0</v>
      </c>
      <c r="F71" s="30"/>
      <c r="G71" s="30"/>
      <c r="H71" s="30"/>
      <c r="I71" s="29"/>
      <c r="J71" s="29"/>
    </row>
    <row r="72" spans="1:18" s="18" customFormat="1" ht="38.25" customHeight="1">
      <c r="A72" s="22" t="s">
        <v>20</v>
      </c>
      <c r="B72" s="46" t="s">
        <v>161</v>
      </c>
      <c r="C72" s="23"/>
      <c r="D72" s="23" t="s">
        <v>147</v>
      </c>
      <c r="E72" s="29">
        <f t="shared" si="1"/>
        <v>0</v>
      </c>
      <c r="F72" s="30"/>
      <c r="G72" s="28"/>
      <c r="H72" s="30"/>
      <c r="I72" s="29"/>
      <c r="J72" s="29"/>
      <c r="K72" s="50"/>
      <c r="L72" s="50"/>
      <c r="M72" s="50"/>
      <c r="N72" s="50"/>
      <c r="O72" s="50"/>
      <c r="P72" s="50"/>
      <c r="Q72" s="50"/>
      <c r="R72" s="50"/>
    </row>
    <row r="73" spans="1:10" s="18" customFormat="1" ht="89.25">
      <c r="A73" s="22" t="s">
        <v>20</v>
      </c>
      <c r="B73" s="47" t="s">
        <v>110</v>
      </c>
      <c r="C73" s="23"/>
      <c r="D73" s="23" t="s">
        <v>147</v>
      </c>
      <c r="E73" s="29">
        <f>F73+G73+H73+I73</f>
        <v>12000</v>
      </c>
      <c r="F73" s="30"/>
      <c r="G73" s="30">
        <v>12000</v>
      </c>
      <c r="H73" s="30"/>
      <c r="I73" s="29"/>
      <c r="J73" s="29"/>
    </row>
    <row r="74" spans="1:10" s="18" customFormat="1" ht="63.75">
      <c r="A74" s="22" t="s">
        <v>20</v>
      </c>
      <c r="B74" s="26" t="s">
        <v>253</v>
      </c>
      <c r="C74" s="23"/>
      <c r="D74" s="23" t="s">
        <v>147</v>
      </c>
      <c r="E74" s="29">
        <f>F74+G74+H74+I74</f>
        <v>50000</v>
      </c>
      <c r="F74" s="30"/>
      <c r="G74" s="30">
        <v>50000</v>
      </c>
      <c r="H74" s="30"/>
      <c r="I74" s="29"/>
      <c r="J74" s="29"/>
    </row>
    <row r="75" spans="1:10" s="18" customFormat="1" ht="51">
      <c r="A75" s="22" t="s">
        <v>20</v>
      </c>
      <c r="B75" s="26" t="s">
        <v>254</v>
      </c>
      <c r="C75" s="23"/>
      <c r="D75" s="23" t="s">
        <v>147</v>
      </c>
      <c r="E75" s="29">
        <f>F75+G75+H75+I75</f>
        <v>17150</v>
      </c>
      <c r="F75" s="30"/>
      <c r="G75" s="30">
        <v>17150</v>
      </c>
      <c r="H75" s="30"/>
      <c r="I75" s="29"/>
      <c r="J75" s="29"/>
    </row>
    <row r="76" spans="1:10" s="18" customFormat="1" ht="28.5" customHeight="1">
      <c r="A76" s="24" t="s">
        <v>162</v>
      </c>
      <c r="B76" s="42" t="s">
        <v>163</v>
      </c>
      <c r="C76" s="25" t="s">
        <v>55</v>
      </c>
      <c r="D76" s="25"/>
      <c r="E76" s="27">
        <f>F76+G76+H76+I76</f>
        <v>25988750</v>
      </c>
      <c r="F76" s="27">
        <f>F13</f>
        <v>25729600</v>
      </c>
      <c r="G76" s="31">
        <f>G13</f>
        <v>259150</v>
      </c>
      <c r="H76" s="27"/>
      <c r="I76" s="27">
        <f>I13</f>
        <v>0</v>
      </c>
      <c r="J76" s="27">
        <f>J13</f>
        <v>0</v>
      </c>
    </row>
    <row r="77" spans="1:10" s="18" customFormat="1" ht="12" customHeight="1">
      <c r="A77" s="22"/>
      <c r="B77" s="46" t="s">
        <v>1</v>
      </c>
      <c r="C77" s="23"/>
      <c r="D77" s="23"/>
      <c r="E77" s="29">
        <f t="shared" si="1"/>
        <v>0</v>
      </c>
      <c r="F77" s="29"/>
      <c r="G77" s="28"/>
      <c r="H77" s="29"/>
      <c r="I77" s="29"/>
      <c r="J77" s="29"/>
    </row>
    <row r="78" spans="1:10" s="18" customFormat="1" ht="12.75">
      <c r="A78" s="22" t="s">
        <v>164</v>
      </c>
      <c r="B78" s="46" t="s">
        <v>56</v>
      </c>
      <c r="C78" s="23" t="s">
        <v>32</v>
      </c>
      <c r="D78" s="23"/>
      <c r="E78" s="29">
        <f t="shared" si="1"/>
        <v>0</v>
      </c>
      <c r="F78" s="29"/>
      <c r="G78" s="28"/>
      <c r="H78" s="29"/>
      <c r="I78" s="29"/>
      <c r="J78" s="29"/>
    </row>
    <row r="79" spans="1:10" s="18" customFormat="1" ht="12.75">
      <c r="A79" s="22" t="s">
        <v>165</v>
      </c>
      <c r="B79" s="11" t="s">
        <v>57</v>
      </c>
      <c r="C79" s="12" t="s">
        <v>58</v>
      </c>
      <c r="D79" s="12"/>
      <c r="E79" s="29">
        <f t="shared" si="1"/>
        <v>0</v>
      </c>
      <c r="F79" s="29"/>
      <c r="G79" s="28"/>
      <c r="H79" s="29"/>
      <c r="I79" s="29"/>
      <c r="J79" s="29"/>
    </row>
    <row r="80" spans="1:10" s="18" customFormat="1" ht="15.75" customHeight="1">
      <c r="A80" s="24" t="s">
        <v>166</v>
      </c>
      <c r="B80" s="42" t="s">
        <v>167</v>
      </c>
      <c r="C80" s="25" t="s">
        <v>63</v>
      </c>
      <c r="D80" s="25"/>
      <c r="E80" s="27">
        <f>F80+G80+H80+I80</f>
        <v>25988750</v>
      </c>
      <c r="F80" s="27">
        <f>F17</f>
        <v>25729600</v>
      </c>
      <c r="G80" s="31">
        <f>G24</f>
        <v>259150</v>
      </c>
      <c r="H80" s="27"/>
      <c r="I80" s="27">
        <f>I76</f>
        <v>0</v>
      </c>
      <c r="J80" s="27">
        <f>J76</f>
        <v>0</v>
      </c>
    </row>
    <row r="81" spans="1:10" s="18" customFormat="1" ht="12" customHeight="1">
      <c r="A81" s="22"/>
      <c r="B81" s="46" t="s">
        <v>1</v>
      </c>
      <c r="C81" s="23"/>
      <c r="D81" s="23"/>
      <c r="E81" s="29">
        <f t="shared" si="1"/>
        <v>0</v>
      </c>
      <c r="F81" s="29"/>
      <c r="G81" s="28"/>
      <c r="H81" s="29"/>
      <c r="I81" s="29"/>
      <c r="J81" s="29"/>
    </row>
    <row r="82" spans="1:10" s="18" customFormat="1" ht="12.75">
      <c r="A82" s="22" t="s">
        <v>168</v>
      </c>
      <c r="B82" s="46" t="s">
        <v>59</v>
      </c>
      <c r="C82" s="23" t="s">
        <v>169</v>
      </c>
      <c r="D82" s="23"/>
      <c r="E82" s="29">
        <f t="shared" si="1"/>
        <v>0</v>
      </c>
      <c r="F82" s="29"/>
      <c r="G82" s="28"/>
      <c r="H82" s="29"/>
      <c r="I82" s="29"/>
      <c r="J82" s="29"/>
    </row>
    <row r="83" spans="1:10" s="18" customFormat="1" ht="12.75">
      <c r="A83" s="22" t="s">
        <v>170</v>
      </c>
      <c r="B83" s="11" t="s">
        <v>60</v>
      </c>
      <c r="C83" s="12" t="s">
        <v>171</v>
      </c>
      <c r="D83" s="12"/>
      <c r="E83" s="29">
        <f t="shared" si="1"/>
        <v>0</v>
      </c>
      <c r="F83" s="29"/>
      <c r="G83" s="28"/>
      <c r="H83" s="29"/>
      <c r="I83" s="29"/>
      <c r="J83" s="29"/>
    </row>
    <row r="84" spans="1:10" s="18" customFormat="1" ht="12.75">
      <c r="A84" s="24" t="s">
        <v>172</v>
      </c>
      <c r="B84" s="51" t="s">
        <v>61</v>
      </c>
      <c r="C84" s="52" t="s">
        <v>173</v>
      </c>
      <c r="D84" s="52"/>
      <c r="E84" s="27">
        <f t="shared" si="1"/>
        <v>0</v>
      </c>
      <c r="F84" s="27">
        <v>0</v>
      </c>
      <c r="G84" s="31">
        <v>0</v>
      </c>
      <c r="H84" s="27"/>
      <c r="I84" s="27">
        <v>0</v>
      </c>
      <c r="J84" s="27">
        <v>0</v>
      </c>
    </row>
    <row r="85" spans="1:10" s="18" customFormat="1" ht="12.75">
      <c r="A85" s="24" t="s">
        <v>174</v>
      </c>
      <c r="B85" s="51" t="s">
        <v>62</v>
      </c>
      <c r="C85" s="52" t="s">
        <v>175</v>
      </c>
      <c r="D85" s="52"/>
      <c r="E85" s="27">
        <f t="shared" si="1"/>
        <v>0</v>
      </c>
      <c r="F85" s="27">
        <v>0</v>
      </c>
      <c r="G85" s="31">
        <v>0</v>
      </c>
      <c r="H85" s="27"/>
      <c r="I85" s="27">
        <v>0</v>
      </c>
      <c r="J85" s="27">
        <v>0</v>
      </c>
    </row>
    <row r="86" ht="9" customHeight="1"/>
    <row r="87" ht="25.5" customHeight="1"/>
    <row r="88" ht="12" customHeight="1">
      <c r="B88" s="19"/>
    </row>
    <row r="89" ht="17.25" customHeight="1"/>
  </sheetData>
  <sheetProtection/>
  <mergeCells count="15">
    <mergeCell ref="A7:A11"/>
    <mergeCell ref="B7:B11"/>
    <mergeCell ref="C7:C11"/>
    <mergeCell ref="D7:D11"/>
    <mergeCell ref="E7:J7"/>
    <mergeCell ref="E8:E11"/>
    <mergeCell ref="F8:J8"/>
    <mergeCell ref="F9:F11"/>
    <mergeCell ref="G9:G11"/>
    <mergeCell ref="H9:H11"/>
    <mergeCell ref="I9:J10"/>
    <mergeCell ref="B2:J2"/>
    <mergeCell ref="B3:J3"/>
    <mergeCell ref="B4:J4"/>
    <mergeCell ref="A5:J5"/>
  </mergeCells>
  <printOptions/>
  <pageMargins left="0.1968503937007874" right="0.1968503937007874" top="0.7874015748031497" bottom="0.1968503937007874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R88"/>
  <sheetViews>
    <sheetView view="pageBreakPreview" zoomScale="120" zoomScaleSheetLayoutView="120" workbookViewId="0" topLeftCell="A1">
      <selection activeCell="G18" sqref="G18"/>
    </sheetView>
  </sheetViews>
  <sheetFormatPr defaultColWidth="0.875" defaultRowHeight="12.75"/>
  <cols>
    <col min="1" max="1" width="7.75390625" style="36" customWidth="1"/>
    <col min="2" max="2" width="32.00390625" style="17" customWidth="1"/>
    <col min="3" max="3" width="7.25390625" style="17" customWidth="1"/>
    <col min="4" max="4" width="20.00390625" style="17" customWidth="1"/>
    <col min="5" max="5" width="14.00390625" style="17" customWidth="1"/>
    <col min="6" max="6" width="16.25390625" style="17" customWidth="1"/>
    <col min="7" max="7" width="16.375" style="17" customWidth="1"/>
    <col min="8" max="8" width="13.75390625" style="17" customWidth="1"/>
    <col min="9" max="9" width="8.25390625" style="17" customWidth="1"/>
    <col min="10" max="10" width="11.00390625" style="17" customWidth="1"/>
    <col min="11" max="18" width="6.25390625" style="17" customWidth="1"/>
    <col min="19" max="16384" width="0.875" style="17" customWidth="1"/>
  </cols>
  <sheetData>
    <row r="1" spans="9:10" ht="12.75">
      <c r="I1" s="37"/>
      <c r="J1" s="17" t="s">
        <v>76</v>
      </c>
    </row>
    <row r="2" spans="2:10" ht="12.75">
      <c r="B2" s="141" t="s">
        <v>77</v>
      </c>
      <c r="C2" s="141"/>
      <c r="D2" s="141"/>
      <c r="E2" s="141"/>
      <c r="F2" s="141"/>
      <c r="G2" s="141"/>
      <c r="H2" s="141"/>
      <c r="I2" s="141"/>
      <c r="J2" s="141"/>
    </row>
    <row r="3" spans="2:10" ht="12.75">
      <c r="B3" s="141" t="s">
        <v>78</v>
      </c>
      <c r="C3" s="141"/>
      <c r="D3" s="141"/>
      <c r="E3" s="141"/>
      <c r="F3" s="141"/>
      <c r="G3" s="141"/>
      <c r="H3" s="141"/>
      <c r="I3" s="141"/>
      <c r="J3" s="141"/>
    </row>
    <row r="4" spans="2:10" ht="12.75">
      <c r="B4" s="136" t="s">
        <v>177</v>
      </c>
      <c r="C4" s="136"/>
      <c r="D4" s="136"/>
      <c r="E4" s="136"/>
      <c r="F4" s="136"/>
      <c r="G4" s="136"/>
      <c r="H4" s="136"/>
      <c r="I4" s="136"/>
      <c r="J4" s="136"/>
    </row>
    <row r="5" spans="1:10" ht="26.25" customHeight="1">
      <c r="A5" s="112" t="s">
        <v>80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2:6" ht="6" customHeight="1">
      <c r="B6" s="18"/>
      <c r="C6" s="18"/>
      <c r="D6" s="18"/>
      <c r="E6" s="18"/>
      <c r="F6" s="18"/>
    </row>
    <row r="7" spans="1:10" s="40" customFormat="1" ht="17.25" customHeight="1">
      <c r="A7" s="147" t="s">
        <v>81</v>
      </c>
      <c r="B7" s="150" t="s">
        <v>0</v>
      </c>
      <c r="C7" s="143" t="s">
        <v>82</v>
      </c>
      <c r="D7" s="143" t="s">
        <v>83</v>
      </c>
      <c r="E7" s="151" t="s">
        <v>84</v>
      </c>
      <c r="F7" s="152"/>
      <c r="G7" s="152"/>
      <c r="H7" s="152"/>
      <c r="I7" s="152"/>
      <c r="J7" s="150"/>
    </row>
    <row r="8" spans="1:10" s="40" customFormat="1" ht="12.75">
      <c r="A8" s="148"/>
      <c r="B8" s="150"/>
      <c r="C8" s="143"/>
      <c r="D8" s="143"/>
      <c r="E8" s="144" t="s">
        <v>85</v>
      </c>
      <c r="F8" s="143" t="s">
        <v>4</v>
      </c>
      <c r="G8" s="153"/>
      <c r="H8" s="153"/>
      <c r="I8" s="153"/>
      <c r="J8" s="153"/>
    </row>
    <row r="9" spans="1:10" s="40" customFormat="1" ht="30" customHeight="1">
      <c r="A9" s="148"/>
      <c r="B9" s="150"/>
      <c r="C9" s="143"/>
      <c r="D9" s="143"/>
      <c r="E9" s="145"/>
      <c r="F9" s="143" t="s">
        <v>86</v>
      </c>
      <c r="G9" s="143" t="s">
        <v>87</v>
      </c>
      <c r="H9" s="143" t="s">
        <v>88</v>
      </c>
      <c r="I9" s="143" t="s">
        <v>89</v>
      </c>
      <c r="J9" s="143"/>
    </row>
    <row r="10" spans="1:10" s="40" customFormat="1" ht="36.75" customHeight="1">
      <c r="A10" s="148"/>
      <c r="B10" s="150"/>
      <c r="C10" s="143"/>
      <c r="D10" s="143"/>
      <c r="E10" s="145"/>
      <c r="F10" s="143"/>
      <c r="G10" s="143"/>
      <c r="H10" s="143"/>
      <c r="I10" s="143"/>
      <c r="J10" s="143"/>
    </row>
    <row r="11" spans="1:10" s="40" customFormat="1" ht="25.5" customHeight="1">
      <c r="A11" s="149"/>
      <c r="B11" s="150"/>
      <c r="C11" s="143"/>
      <c r="D11" s="143"/>
      <c r="E11" s="146"/>
      <c r="F11" s="143"/>
      <c r="G11" s="143"/>
      <c r="H11" s="143"/>
      <c r="I11" s="39" t="s">
        <v>85</v>
      </c>
      <c r="J11" s="39" t="s">
        <v>90</v>
      </c>
    </row>
    <row r="12" spans="1:10" s="40" customFormat="1" ht="12.75">
      <c r="A12" s="24">
        <v>1</v>
      </c>
      <c r="B12" s="38">
        <v>2</v>
      </c>
      <c r="C12" s="39">
        <v>3</v>
      </c>
      <c r="D12" s="41">
        <v>4</v>
      </c>
      <c r="E12" s="38">
        <v>5</v>
      </c>
      <c r="F12" s="39">
        <v>6</v>
      </c>
      <c r="G12" s="41">
        <v>7</v>
      </c>
      <c r="H12" s="38">
        <v>8</v>
      </c>
      <c r="I12" s="39">
        <v>9</v>
      </c>
      <c r="J12" s="41">
        <v>10</v>
      </c>
    </row>
    <row r="13" spans="1:10" s="44" customFormat="1" ht="12.75">
      <c r="A13" s="24" t="s">
        <v>91</v>
      </c>
      <c r="B13" s="42" t="s">
        <v>34</v>
      </c>
      <c r="C13" s="25" t="s">
        <v>36</v>
      </c>
      <c r="D13" s="25" t="s">
        <v>12</v>
      </c>
      <c r="E13" s="27">
        <f>F13+G13+H13+I13</f>
        <v>26038750</v>
      </c>
      <c r="F13" s="27">
        <f>F15+F16+F22+F23+F24+F30+F31</f>
        <v>25729600</v>
      </c>
      <c r="G13" s="27">
        <f>G15+G16+G22+G23+G24+G30+G31</f>
        <v>259150</v>
      </c>
      <c r="H13" s="27">
        <f>H15+H16+H22+H23+H24+H30+H31</f>
        <v>50000</v>
      </c>
      <c r="I13" s="27"/>
      <c r="J13" s="27"/>
    </row>
    <row r="14" spans="1:10" s="18" customFormat="1" ht="12.75">
      <c r="A14" s="22"/>
      <c r="B14" s="42" t="s">
        <v>4</v>
      </c>
      <c r="C14" s="23"/>
      <c r="D14" s="23"/>
      <c r="E14" s="29"/>
      <c r="F14" s="29"/>
      <c r="G14" s="28"/>
      <c r="H14" s="29"/>
      <c r="I14" s="29"/>
      <c r="J14" s="29"/>
    </row>
    <row r="15" spans="1:10" s="18" customFormat="1" ht="12.75">
      <c r="A15" s="22" t="s">
        <v>92</v>
      </c>
      <c r="B15" s="46" t="s">
        <v>35</v>
      </c>
      <c r="C15" s="23" t="s">
        <v>38</v>
      </c>
      <c r="D15" s="23" t="s">
        <v>51</v>
      </c>
      <c r="E15" s="29">
        <f>F15+G15+H15+I15</f>
        <v>0</v>
      </c>
      <c r="F15" s="23"/>
      <c r="G15" s="28"/>
      <c r="H15" s="29"/>
      <c r="I15" s="29"/>
      <c r="J15" s="29"/>
    </row>
    <row r="16" spans="1:10" s="18" customFormat="1" ht="12.75">
      <c r="A16" s="22" t="s">
        <v>93</v>
      </c>
      <c r="B16" s="46" t="s">
        <v>37</v>
      </c>
      <c r="C16" s="23" t="s">
        <v>22</v>
      </c>
      <c r="D16" s="23" t="s">
        <v>47</v>
      </c>
      <c r="E16" s="29">
        <f>F16+G16+H16+I16</f>
        <v>25779600</v>
      </c>
      <c r="F16" s="29">
        <f>F17+F21</f>
        <v>25729600</v>
      </c>
      <c r="G16" s="29"/>
      <c r="H16" s="29">
        <f>H17+H21</f>
        <v>50000</v>
      </c>
      <c r="I16" s="29"/>
      <c r="J16" s="29"/>
    </row>
    <row r="17" spans="1:10" s="18" customFormat="1" ht="25.5">
      <c r="A17" s="22" t="s">
        <v>94</v>
      </c>
      <c r="B17" s="46" t="s">
        <v>95</v>
      </c>
      <c r="C17" s="23"/>
      <c r="D17" s="23" t="s">
        <v>47</v>
      </c>
      <c r="E17" s="29">
        <f>F17+G17+H17+I17</f>
        <v>25729600</v>
      </c>
      <c r="F17" s="29">
        <f>F19+F20</f>
        <v>25729600</v>
      </c>
      <c r="G17" s="29"/>
      <c r="H17" s="29"/>
      <c r="I17" s="29"/>
      <c r="J17" s="29"/>
    </row>
    <row r="18" spans="1:10" s="18" customFormat="1" ht="12.75">
      <c r="A18" s="22"/>
      <c r="B18" s="46" t="s">
        <v>4</v>
      </c>
      <c r="C18" s="23"/>
      <c r="D18" s="23"/>
      <c r="E18" s="29"/>
      <c r="F18" s="29"/>
      <c r="G18" s="28"/>
      <c r="H18" s="29"/>
      <c r="I18" s="29"/>
      <c r="J18" s="29"/>
    </row>
    <row r="19" spans="1:10" s="18" customFormat="1" ht="28.5" customHeight="1">
      <c r="A19" s="22" t="s">
        <v>20</v>
      </c>
      <c r="B19" s="46" t="s">
        <v>96</v>
      </c>
      <c r="C19" s="23"/>
      <c r="D19" s="23" t="s">
        <v>47</v>
      </c>
      <c r="E19" s="29">
        <f aca="true" t="shared" si="0" ref="E19:E24">F19+G19+H19+I19</f>
        <v>25729600</v>
      </c>
      <c r="F19" s="29">
        <v>25729600</v>
      </c>
      <c r="G19" s="28"/>
      <c r="H19" s="29"/>
      <c r="I19" s="29"/>
      <c r="J19" s="29"/>
    </row>
    <row r="20" spans="1:10" s="18" customFormat="1" ht="29.25" customHeight="1">
      <c r="A20" s="22" t="s">
        <v>20</v>
      </c>
      <c r="B20" s="46" t="s">
        <v>97</v>
      </c>
      <c r="C20" s="23"/>
      <c r="D20" s="23" t="s">
        <v>47</v>
      </c>
      <c r="E20" s="29">
        <f t="shared" si="0"/>
        <v>0</v>
      </c>
      <c r="F20" s="29"/>
      <c r="G20" s="28"/>
      <c r="H20" s="29"/>
      <c r="I20" s="29"/>
      <c r="J20" s="29"/>
    </row>
    <row r="21" spans="1:10" s="18" customFormat="1" ht="25.5">
      <c r="A21" s="22" t="s">
        <v>98</v>
      </c>
      <c r="B21" s="46" t="s">
        <v>99</v>
      </c>
      <c r="C21" s="23"/>
      <c r="D21" s="23" t="s">
        <v>47</v>
      </c>
      <c r="E21" s="29">
        <f t="shared" si="0"/>
        <v>50000</v>
      </c>
      <c r="F21" s="29"/>
      <c r="G21" s="28"/>
      <c r="H21" s="29">
        <v>50000</v>
      </c>
      <c r="I21" s="29"/>
      <c r="J21" s="29"/>
    </row>
    <row r="22" spans="1:10" s="18" customFormat="1" ht="25.5">
      <c r="A22" s="22" t="s">
        <v>100</v>
      </c>
      <c r="B22" s="46" t="s">
        <v>39</v>
      </c>
      <c r="C22" s="23" t="s">
        <v>23</v>
      </c>
      <c r="D22" s="23" t="s">
        <v>101</v>
      </c>
      <c r="E22" s="29">
        <f t="shared" si="0"/>
        <v>0</v>
      </c>
      <c r="F22" s="29"/>
      <c r="G22" s="28"/>
      <c r="H22" s="29"/>
      <c r="I22" s="29"/>
      <c r="J22" s="29"/>
    </row>
    <row r="23" spans="1:10" s="18" customFormat="1" ht="51.75" customHeight="1">
      <c r="A23" s="22" t="s">
        <v>102</v>
      </c>
      <c r="B23" s="46" t="s">
        <v>40</v>
      </c>
      <c r="C23" s="23" t="s">
        <v>41</v>
      </c>
      <c r="D23" s="23" t="s">
        <v>48</v>
      </c>
      <c r="E23" s="29">
        <f t="shared" si="0"/>
        <v>0</v>
      </c>
      <c r="F23" s="29"/>
      <c r="G23" s="28"/>
      <c r="H23" s="29"/>
      <c r="I23" s="29"/>
      <c r="J23" s="29"/>
    </row>
    <row r="24" spans="1:10" s="18" customFormat="1" ht="29.25" customHeight="1">
      <c r="A24" s="22" t="s">
        <v>103</v>
      </c>
      <c r="B24" s="46" t="s">
        <v>104</v>
      </c>
      <c r="C24" s="23" t="s">
        <v>43</v>
      </c>
      <c r="D24" s="23" t="s">
        <v>48</v>
      </c>
      <c r="E24" s="29">
        <f t="shared" si="0"/>
        <v>259150</v>
      </c>
      <c r="F24" s="29"/>
      <c r="G24" s="28">
        <f>G26+G27+G28+G29</f>
        <v>259150</v>
      </c>
      <c r="H24" s="29"/>
      <c r="I24" s="29"/>
      <c r="J24" s="29"/>
    </row>
    <row r="25" spans="1:10" s="18" customFormat="1" ht="12.75">
      <c r="A25" s="22"/>
      <c r="B25" s="46" t="s">
        <v>4</v>
      </c>
      <c r="C25" s="23"/>
      <c r="D25" s="23"/>
      <c r="E25" s="29"/>
      <c r="F25" s="29"/>
      <c r="G25" s="28"/>
      <c r="H25" s="29"/>
      <c r="I25" s="29"/>
      <c r="J25" s="29"/>
    </row>
    <row r="26" spans="1:10" s="18" customFormat="1" ht="105.75" customHeight="1">
      <c r="A26" s="22" t="s">
        <v>105</v>
      </c>
      <c r="B26" s="47" t="s">
        <v>107</v>
      </c>
      <c r="C26" s="23"/>
      <c r="D26" s="23" t="s">
        <v>48</v>
      </c>
      <c r="E26" s="29">
        <f aca="true" t="shared" si="1" ref="E26:E85">F26+G26+H26+I26</f>
        <v>180000</v>
      </c>
      <c r="F26" s="29"/>
      <c r="G26" s="30">
        <v>180000</v>
      </c>
      <c r="H26" s="29"/>
      <c r="I26" s="29"/>
      <c r="J26" s="29"/>
    </row>
    <row r="27" spans="1:10" s="18" customFormat="1" ht="91.5" customHeight="1">
      <c r="A27" s="22" t="s">
        <v>106</v>
      </c>
      <c r="B27" s="47" t="s">
        <v>110</v>
      </c>
      <c r="C27" s="23"/>
      <c r="D27" s="23"/>
      <c r="E27" s="29">
        <f t="shared" si="1"/>
        <v>12000</v>
      </c>
      <c r="F27" s="29"/>
      <c r="G27" s="28">
        <v>12000</v>
      </c>
      <c r="H27" s="29"/>
      <c r="I27" s="29"/>
      <c r="J27" s="29"/>
    </row>
    <row r="28" spans="1:10" s="18" customFormat="1" ht="70.5" customHeight="1">
      <c r="A28" s="22" t="s">
        <v>108</v>
      </c>
      <c r="B28" s="26" t="s">
        <v>253</v>
      </c>
      <c r="C28" s="23"/>
      <c r="D28" s="23"/>
      <c r="E28" s="29">
        <f t="shared" si="1"/>
        <v>50000</v>
      </c>
      <c r="F28" s="29"/>
      <c r="G28" s="28">
        <v>50000</v>
      </c>
      <c r="H28" s="29"/>
      <c r="I28" s="29"/>
      <c r="J28" s="29"/>
    </row>
    <row r="29" spans="1:10" s="18" customFormat="1" ht="57" customHeight="1">
      <c r="A29" s="22" t="s">
        <v>109</v>
      </c>
      <c r="B29" s="26" t="s">
        <v>254</v>
      </c>
      <c r="C29" s="23"/>
      <c r="D29" s="23"/>
      <c r="E29" s="29">
        <f t="shared" si="1"/>
        <v>17150</v>
      </c>
      <c r="F29" s="29"/>
      <c r="G29" s="28">
        <v>17150</v>
      </c>
      <c r="H29" s="29"/>
      <c r="I29" s="29"/>
      <c r="J29" s="29"/>
    </row>
    <row r="30" spans="1:10" s="18" customFormat="1" ht="12.75">
      <c r="A30" s="22" t="s">
        <v>111</v>
      </c>
      <c r="B30" s="46" t="s">
        <v>42</v>
      </c>
      <c r="C30" s="23" t="s">
        <v>25</v>
      </c>
      <c r="D30" s="23" t="s">
        <v>48</v>
      </c>
      <c r="E30" s="29">
        <f t="shared" si="1"/>
        <v>0</v>
      </c>
      <c r="F30" s="29"/>
      <c r="G30" s="28"/>
      <c r="H30" s="29"/>
      <c r="I30" s="29"/>
      <c r="J30" s="29"/>
    </row>
    <row r="31" spans="1:10" s="18" customFormat="1" ht="12.75">
      <c r="A31" s="22" t="s">
        <v>112</v>
      </c>
      <c r="B31" s="46" t="s">
        <v>44</v>
      </c>
      <c r="C31" s="23" t="s">
        <v>21</v>
      </c>
      <c r="D31" s="23" t="s">
        <v>113</v>
      </c>
      <c r="E31" s="29">
        <f t="shared" si="1"/>
        <v>0</v>
      </c>
      <c r="F31" s="29"/>
      <c r="G31" s="28"/>
      <c r="H31" s="29"/>
      <c r="I31" s="29"/>
      <c r="J31" s="29"/>
    </row>
    <row r="32" spans="1:10" s="18" customFormat="1" ht="20.25" customHeight="1">
      <c r="A32" s="24" t="s">
        <v>114</v>
      </c>
      <c r="B32" s="42" t="s">
        <v>45</v>
      </c>
      <c r="C32" s="25" t="s">
        <v>24</v>
      </c>
      <c r="D32" s="25" t="s">
        <v>12</v>
      </c>
      <c r="E32" s="27">
        <f>E34+E43+E46+E47+E48+E53</f>
        <v>26038750</v>
      </c>
      <c r="F32" s="27">
        <f>F34+F43+F46+F47+F48+F53</f>
        <v>25729600</v>
      </c>
      <c r="G32" s="27">
        <f>G34+G43+G46+G47+G48+G53</f>
        <v>259150</v>
      </c>
      <c r="H32" s="27">
        <f>H34+H43+H46+H47+H48+H53</f>
        <v>50000</v>
      </c>
      <c r="I32" s="43"/>
      <c r="J32" s="43"/>
    </row>
    <row r="33" spans="1:10" s="18" customFormat="1" ht="12.75">
      <c r="A33" s="22"/>
      <c r="B33" s="46" t="s">
        <v>4</v>
      </c>
      <c r="C33" s="23"/>
      <c r="D33" s="23"/>
      <c r="E33" s="29"/>
      <c r="F33" s="29"/>
      <c r="G33" s="28"/>
      <c r="H33" s="29"/>
      <c r="I33" s="45"/>
      <c r="J33" s="45"/>
    </row>
    <row r="34" spans="1:10" s="18" customFormat="1" ht="18" customHeight="1">
      <c r="A34" s="22" t="s">
        <v>115</v>
      </c>
      <c r="B34" s="46" t="s">
        <v>116</v>
      </c>
      <c r="C34" s="23" t="s">
        <v>26</v>
      </c>
      <c r="D34" s="23" t="s">
        <v>12</v>
      </c>
      <c r="E34" s="29">
        <f t="shared" si="1"/>
        <v>24442100</v>
      </c>
      <c r="F34" s="29">
        <f>F36</f>
        <v>24442100</v>
      </c>
      <c r="G34" s="29"/>
      <c r="H34" s="29"/>
      <c r="I34" s="45"/>
      <c r="J34" s="45"/>
    </row>
    <row r="35" spans="1:10" s="18" customFormat="1" ht="12.75">
      <c r="A35" s="22"/>
      <c r="B35" s="46" t="s">
        <v>1</v>
      </c>
      <c r="C35" s="23"/>
      <c r="D35" s="23"/>
      <c r="E35" s="29"/>
      <c r="F35" s="29"/>
      <c r="G35" s="28"/>
      <c r="H35" s="29"/>
      <c r="I35" s="45"/>
      <c r="J35" s="45"/>
    </row>
    <row r="36" spans="1:10" s="18" customFormat="1" ht="29.25" customHeight="1">
      <c r="A36" s="22" t="s">
        <v>117</v>
      </c>
      <c r="B36" s="46" t="s">
        <v>118</v>
      </c>
      <c r="C36" s="23" t="s">
        <v>27</v>
      </c>
      <c r="D36" s="23" t="s">
        <v>12</v>
      </c>
      <c r="E36" s="29">
        <f t="shared" si="1"/>
        <v>24442100</v>
      </c>
      <c r="F36" s="30">
        <f>F38+F39+F40+F41+H40+F42</f>
        <v>24442100</v>
      </c>
      <c r="G36" s="30"/>
      <c r="H36" s="30"/>
      <c r="I36" s="94"/>
      <c r="J36" s="94"/>
    </row>
    <row r="37" spans="1:10" s="18" customFormat="1" ht="12.75">
      <c r="A37" s="22"/>
      <c r="B37" s="46" t="s">
        <v>31</v>
      </c>
      <c r="C37" s="23"/>
      <c r="D37" s="23"/>
      <c r="E37" s="29"/>
      <c r="F37" s="30"/>
      <c r="G37" s="28"/>
      <c r="H37" s="30"/>
      <c r="I37" s="45"/>
      <c r="J37" s="45"/>
    </row>
    <row r="38" spans="1:10" s="18" customFormat="1" ht="12.75">
      <c r="A38" s="22" t="s">
        <v>20</v>
      </c>
      <c r="B38" s="46" t="s">
        <v>119</v>
      </c>
      <c r="C38" s="23"/>
      <c r="D38" s="23" t="s">
        <v>120</v>
      </c>
      <c r="E38" s="29">
        <f t="shared" si="1"/>
        <v>18580700</v>
      </c>
      <c r="F38" s="30">
        <v>18580700</v>
      </c>
      <c r="G38" s="28"/>
      <c r="H38" s="30"/>
      <c r="I38" s="45"/>
      <c r="J38" s="45"/>
    </row>
    <row r="39" spans="1:10" s="18" customFormat="1" ht="68.25" customHeight="1">
      <c r="A39" s="22" t="s">
        <v>20</v>
      </c>
      <c r="B39" s="48" t="s">
        <v>121</v>
      </c>
      <c r="C39" s="23"/>
      <c r="D39" s="23" t="s">
        <v>120</v>
      </c>
      <c r="E39" s="29">
        <f t="shared" si="1"/>
        <v>0</v>
      </c>
      <c r="F39" s="30"/>
      <c r="G39" s="28"/>
      <c r="H39" s="30"/>
      <c r="I39" s="45"/>
      <c r="J39" s="45"/>
    </row>
    <row r="40" spans="1:10" s="18" customFormat="1" ht="25.5">
      <c r="A40" s="22" t="s">
        <v>20</v>
      </c>
      <c r="B40" s="46" t="s">
        <v>122</v>
      </c>
      <c r="C40" s="23"/>
      <c r="D40" s="23" t="s">
        <v>123</v>
      </c>
      <c r="E40" s="29">
        <f t="shared" si="1"/>
        <v>5611400</v>
      </c>
      <c r="F40" s="30">
        <v>5611400</v>
      </c>
      <c r="G40" s="28"/>
      <c r="H40" s="30"/>
      <c r="I40" s="45"/>
      <c r="J40" s="45"/>
    </row>
    <row r="41" spans="1:10" s="18" customFormat="1" ht="17.25" customHeight="1">
      <c r="A41" s="22" t="s">
        <v>20</v>
      </c>
      <c r="B41" s="46" t="s">
        <v>124</v>
      </c>
      <c r="C41" s="23"/>
      <c r="D41" s="23" t="s">
        <v>125</v>
      </c>
      <c r="E41" s="29">
        <f t="shared" si="1"/>
        <v>50000</v>
      </c>
      <c r="F41" s="30">
        <v>50000</v>
      </c>
      <c r="G41" s="28"/>
      <c r="H41" s="30"/>
      <c r="I41" s="45"/>
      <c r="J41" s="45"/>
    </row>
    <row r="42" spans="1:10" s="18" customFormat="1" ht="21.75" customHeight="1">
      <c r="A42" s="22" t="s">
        <v>20</v>
      </c>
      <c r="B42" s="46" t="s">
        <v>126</v>
      </c>
      <c r="C42" s="23"/>
      <c r="D42" s="23" t="s">
        <v>125</v>
      </c>
      <c r="E42" s="29">
        <f t="shared" si="1"/>
        <v>200000</v>
      </c>
      <c r="F42" s="30">
        <v>200000</v>
      </c>
      <c r="G42" s="28"/>
      <c r="H42" s="30"/>
      <c r="I42" s="45"/>
      <c r="J42" s="45"/>
    </row>
    <row r="43" spans="1:10" s="18" customFormat="1" ht="30" customHeight="1">
      <c r="A43" s="22" t="s">
        <v>127</v>
      </c>
      <c r="B43" s="46" t="s">
        <v>128</v>
      </c>
      <c r="C43" s="23" t="s">
        <v>46</v>
      </c>
      <c r="D43" s="23" t="s">
        <v>12</v>
      </c>
      <c r="E43" s="29">
        <f>E45</f>
        <v>180000</v>
      </c>
      <c r="F43" s="29"/>
      <c r="G43" s="29">
        <f>G45</f>
        <v>180000</v>
      </c>
      <c r="H43" s="29"/>
      <c r="I43" s="45"/>
      <c r="J43" s="45"/>
    </row>
    <row r="44" spans="1:10" s="18" customFormat="1" ht="12.75">
      <c r="A44" s="22"/>
      <c r="B44" s="47" t="s">
        <v>50</v>
      </c>
      <c r="C44" s="23"/>
      <c r="D44" s="23"/>
      <c r="E44" s="45"/>
      <c r="F44" s="45"/>
      <c r="G44" s="94"/>
      <c r="H44" s="45"/>
      <c r="I44" s="45"/>
      <c r="J44" s="45"/>
    </row>
    <row r="45" spans="1:10" s="18" customFormat="1" ht="104.25" customHeight="1">
      <c r="A45" s="22" t="s">
        <v>129</v>
      </c>
      <c r="B45" s="47" t="s">
        <v>107</v>
      </c>
      <c r="C45" s="23"/>
      <c r="D45" s="23" t="s">
        <v>130</v>
      </c>
      <c r="E45" s="29">
        <f t="shared" si="1"/>
        <v>180000</v>
      </c>
      <c r="F45" s="29"/>
      <c r="G45" s="30">
        <v>180000</v>
      </c>
      <c r="H45" s="45"/>
      <c r="I45" s="45"/>
      <c r="J45" s="45"/>
    </row>
    <row r="46" spans="1:10" s="18" customFormat="1" ht="27" customHeight="1">
      <c r="A46" s="22" t="s">
        <v>131</v>
      </c>
      <c r="B46" s="47" t="s">
        <v>132</v>
      </c>
      <c r="C46" s="23" t="s">
        <v>49</v>
      </c>
      <c r="D46" s="23"/>
      <c r="E46" s="29">
        <f t="shared" si="1"/>
        <v>0</v>
      </c>
      <c r="F46" s="29"/>
      <c r="G46" s="30"/>
      <c r="H46" s="29"/>
      <c r="I46" s="29"/>
      <c r="J46" s="29"/>
    </row>
    <row r="47" spans="1:10" s="18" customFormat="1" ht="25.5">
      <c r="A47" s="22" t="s">
        <v>133</v>
      </c>
      <c r="B47" s="47" t="s">
        <v>134</v>
      </c>
      <c r="C47" s="23" t="s">
        <v>28</v>
      </c>
      <c r="D47" s="23"/>
      <c r="E47" s="29">
        <f t="shared" si="1"/>
        <v>0</v>
      </c>
      <c r="F47" s="29"/>
      <c r="G47" s="30"/>
      <c r="H47" s="29"/>
      <c r="I47" s="29"/>
      <c r="J47" s="29"/>
    </row>
    <row r="48" spans="1:10" s="18" customFormat="1" ht="45.75" customHeight="1">
      <c r="A48" s="22" t="s">
        <v>135</v>
      </c>
      <c r="B48" s="46" t="s">
        <v>136</v>
      </c>
      <c r="C48" s="23" t="s">
        <v>29</v>
      </c>
      <c r="D48" s="23" t="s">
        <v>12</v>
      </c>
      <c r="E48" s="29">
        <f t="shared" si="1"/>
        <v>130200</v>
      </c>
      <c r="F48" s="30">
        <f>F50+F51+F52</f>
        <v>130200</v>
      </c>
      <c r="G48" s="30"/>
      <c r="H48" s="30"/>
      <c r="I48" s="30"/>
      <c r="J48" s="30"/>
    </row>
    <row r="49" spans="1:10" s="18" customFormat="1" ht="12.75">
      <c r="A49" s="22"/>
      <c r="B49" s="46" t="s">
        <v>4</v>
      </c>
      <c r="C49" s="23"/>
      <c r="D49" s="23"/>
      <c r="E49" s="29"/>
      <c r="F49" s="30"/>
      <c r="G49" s="28"/>
      <c r="H49" s="30"/>
      <c r="I49" s="29"/>
      <c r="J49" s="29"/>
    </row>
    <row r="50" spans="1:10" s="18" customFormat="1" ht="25.5">
      <c r="A50" s="22" t="s">
        <v>20</v>
      </c>
      <c r="B50" s="46" t="s">
        <v>137</v>
      </c>
      <c r="C50" s="23"/>
      <c r="D50" s="23" t="s">
        <v>138</v>
      </c>
      <c r="E50" s="29">
        <f t="shared" si="1"/>
        <v>110200</v>
      </c>
      <c r="F50" s="30">
        <v>110200</v>
      </c>
      <c r="G50" s="28"/>
      <c r="H50" s="30"/>
      <c r="I50" s="29"/>
      <c r="J50" s="29"/>
    </row>
    <row r="51" spans="1:10" s="18" customFormat="1" ht="12.75">
      <c r="A51" s="22" t="s">
        <v>20</v>
      </c>
      <c r="B51" s="46" t="s">
        <v>139</v>
      </c>
      <c r="C51" s="23"/>
      <c r="D51" s="23" t="s">
        <v>140</v>
      </c>
      <c r="E51" s="29">
        <f t="shared" si="1"/>
        <v>10000</v>
      </c>
      <c r="F51" s="30">
        <v>10000</v>
      </c>
      <c r="G51" s="28"/>
      <c r="H51" s="30"/>
      <c r="I51" s="29"/>
      <c r="J51" s="29"/>
    </row>
    <row r="52" spans="1:10" s="18" customFormat="1" ht="27" customHeight="1">
      <c r="A52" s="22" t="s">
        <v>20</v>
      </c>
      <c r="B52" s="46" t="s">
        <v>141</v>
      </c>
      <c r="C52" s="23"/>
      <c r="D52" s="23" t="s">
        <v>142</v>
      </c>
      <c r="E52" s="29">
        <f t="shared" si="1"/>
        <v>10000</v>
      </c>
      <c r="F52" s="30">
        <v>10000</v>
      </c>
      <c r="G52" s="28"/>
      <c r="H52" s="30"/>
      <c r="I52" s="29"/>
      <c r="J52" s="29"/>
    </row>
    <row r="53" spans="1:10" s="18" customFormat="1" ht="25.5">
      <c r="A53" s="22" t="s">
        <v>143</v>
      </c>
      <c r="B53" s="46" t="s">
        <v>144</v>
      </c>
      <c r="C53" s="23" t="s">
        <v>30</v>
      </c>
      <c r="D53" s="23" t="s">
        <v>12</v>
      </c>
      <c r="E53" s="29">
        <f t="shared" si="1"/>
        <v>1286450</v>
      </c>
      <c r="F53" s="30">
        <f>F55+F60</f>
        <v>1157300</v>
      </c>
      <c r="G53" s="30">
        <f>G55+G60</f>
        <v>79150</v>
      </c>
      <c r="H53" s="30">
        <f>H55+H60</f>
        <v>50000</v>
      </c>
      <c r="I53" s="30"/>
      <c r="J53" s="30"/>
    </row>
    <row r="54" spans="1:10" s="18" customFormat="1" ht="12.75">
      <c r="A54" s="22"/>
      <c r="B54" s="46" t="s">
        <v>1</v>
      </c>
      <c r="C54" s="23"/>
      <c r="D54" s="23"/>
      <c r="E54" s="29"/>
      <c r="F54" s="30"/>
      <c r="G54" s="28"/>
      <c r="H54" s="30"/>
      <c r="I54" s="29"/>
      <c r="J54" s="29"/>
    </row>
    <row r="55" spans="1:10" s="18" customFormat="1" ht="15" customHeight="1">
      <c r="A55" s="22" t="s">
        <v>145</v>
      </c>
      <c r="B55" s="46" t="s">
        <v>146</v>
      </c>
      <c r="C55" s="23"/>
      <c r="D55" s="23" t="s">
        <v>147</v>
      </c>
      <c r="E55" s="29">
        <f t="shared" si="1"/>
        <v>487500</v>
      </c>
      <c r="F55" s="30">
        <f>F57+F58+F59</f>
        <v>487500</v>
      </c>
      <c r="G55" s="28"/>
      <c r="H55" s="30"/>
      <c r="I55" s="29"/>
      <c r="J55" s="29"/>
    </row>
    <row r="56" spans="1:10" s="18" customFormat="1" ht="15" customHeight="1">
      <c r="A56" s="22"/>
      <c r="B56" s="46" t="s">
        <v>4</v>
      </c>
      <c r="C56" s="23"/>
      <c r="D56" s="23"/>
      <c r="E56" s="29"/>
      <c r="F56" s="30"/>
      <c r="G56" s="28"/>
      <c r="H56" s="30"/>
      <c r="I56" s="29"/>
      <c r="J56" s="29"/>
    </row>
    <row r="57" spans="1:10" s="18" customFormat="1" ht="27.75" customHeight="1">
      <c r="A57" s="22" t="s">
        <v>20</v>
      </c>
      <c r="B57" s="46" t="s">
        <v>52</v>
      </c>
      <c r="C57" s="23"/>
      <c r="D57" s="23" t="s">
        <v>147</v>
      </c>
      <c r="E57" s="29">
        <f t="shared" si="1"/>
        <v>363000</v>
      </c>
      <c r="F57" s="30">
        <v>363000</v>
      </c>
      <c r="G57" s="28"/>
      <c r="H57" s="30"/>
      <c r="I57" s="29"/>
      <c r="J57" s="29"/>
    </row>
    <row r="58" spans="1:10" s="18" customFormat="1" ht="25.5">
      <c r="A58" s="22" t="s">
        <v>20</v>
      </c>
      <c r="B58" s="46" t="s">
        <v>53</v>
      </c>
      <c r="C58" s="23"/>
      <c r="D58" s="23" t="s">
        <v>147</v>
      </c>
      <c r="E58" s="29">
        <f t="shared" si="1"/>
        <v>110000</v>
      </c>
      <c r="F58" s="30">
        <v>110000</v>
      </c>
      <c r="G58" s="28"/>
      <c r="H58" s="30"/>
      <c r="I58" s="29"/>
      <c r="J58" s="29"/>
    </row>
    <row r="59" spans="1:10" s="18" customFormat="1" ht="25.5">
      <c r="A59" s="22" t="s">
        <v>20</v>
      </c>
      <c r="B59" s="46" t="s">
        <v>54</v>
      </c>
      <c r="C59" s="23"/>
      <c r="D59" s="23" t="s">
        <v>147</v>
      </c>
      <c r="E59" s="29">
        <f t="shared" si="1"/>
        <v>14500</v>
      </c>
      <c r="F59" s="30">
        <v>14500</v>
      </c>
      <c r="G59" s="28"/>
      <c r="H59" s="30"/>
      <c r="I59" s="29"/>
      <c r="J59" s="29"/>
    </row>
    <row r="60" spans="1:10" s="18" customFormat="1" ht="25.5">
      <c r="A60" s="22" t="s">
        <v>148</v>
      </c>
      <c r="B60" s="46" t="s">
        <v>149</v>
      </c>
      <c r="C60" s="23"/>
      <c r="D60" s="23" t="s">
        <v>147</v>
      </c>
      <c r="E60" s="29">
        <f t="shared" si="1"/>
        <v>798950</v>
      </c>
      <c r="F60" s="30">
        <f>F62+F63+F64+F65+F66+F68+F69+F70+F71+F72+F73+F74+F75</f>
        <v>669800</v>
      </c>
      <c r="G60" s="30">
        <f>G62+G63+G64+G65+G66+G67+G68+G69+G70+G71+G72+G73+G74+G75</f>
        <v>79150</v>
      </c>
      <c r="H60" s="30">
        <f>H62+H63+H64+H65+H66+H67+H68+H69+H70+H71+H72+H73+H74+H75</f>
        <v>50000</v>
      </c>
      <c r="I60" s="30"/>
      <c r="J60" s="30"/>
    </row>
    <row r="61" spans="1:10" s="18" customFormat="1" ht="12.75">
      <c r="A61" s="22"/>
      <c r="B61" s="46" t="s">
        <v>4</v>
      </c>
      <c r="C61" s="23"/>
      <c r="D61" s="23"/>
      <c r="E61" s="29"/>
      <c r="F61" s="30"/>
      <c r="G61" s="30"/>
      <c r="H61" s="30"/>
      <c r="I61" s="30"/>
      <c r="J61" s="30"/>
    </row>
    <row r="62" spans="1:10" s="18" customFormat="1" ht="15.75" customHeight="1">
      <c r="A62" s="22" t="s">
        <v>20</v>
      </c>
      <c r="B62" s="46" t="s">
        <v>150</v>
      </c>
      <c r="C62" s="23"/>
      <c r="D62" s="23" t="s">
        <v>147</v>
      </c>
      <c r="E62" s="29">
        <f t="shared" si="1"/>
        <v>85000</v>
      </c>
      <c r="F62" s="30">
        <v>85000</v>
      </c>
      <c r="G62" s="30"/>
      <c r="H62" s="30"/>
      <c r="I62" s="29"/>
      <c r="J62" s="29"/>
    </row>
    <row r="63" spans="1:10" s="18" customFormat="1" ht="15" customHeight="1">
      <c r="A63" s="22" t="s">
        <v>20</v>
      </c>
      <c r="B63" s="46" t="s">
        <v>151</v>
      </c>
      <c r="C63" s="23"/>
      <c r="D63" s="23" t="s">
        <v>147</v>
      </c>
      <c r="E63" s="29">
        <f t="shared" si="1"/>
        <v>0</v>
      </c>
      <c r="F63" s="30"/>
      <c r="G63" s="28"/>
      <c r="H63" s="30"/>
      <c r="I63" s="29"/>
      <c r="J63" s="29"/>
    </row>
    <row r="64" spans="1:10" s="18" customFormat="1" ht="25.5">
      <c r="A64" s="22" t="s">
        <v>20</v>
      </c>
      <c r="B64" s="46" t="s">
        <v>152</v>
      </c>
      <c r="C64" s="23"/>
      <c r="D64" s="23" t="s">
        <v>147</v>
      </c>
      <c r="E64" s="29">
        <f t="shared" si="1"/>
        <v>0</v>
      </c>
      <c r="F64" s="30"/>
      <c r="G64" s="28"/>
      <c r="H64" s="30"/>
      <c r="I64" s="29"/>
      <c r="J64" s="29"/>
    </row>
    <row r="65" spans="1:10" s="18" customFormat="1" ht="25.5">
      <c r="A65" s="22" t="s">
        <v>20</v>
      </c>
      <c r="B65" s="46" t="s">
        <v>153</v>
      </c>
      <c r="C65" s="23"/>
      <c r="D65" s="23" t="s">
        <v>147</v>
      </c>
      <c r="E65" s="29">
        <f t="shared" si="1"/>
        <v>200000</v>
      </c>
      <c r="F65" s="30">
        <v>200000</v>
      </c>
      <c r="G65" s="30"/>
      <c r="H65" s="30"/>
      <c r="I65" s="30"/>
      <c r="J65" s="30"/>
    </row>
    <row r="66" spans="1:10" s="18" customFormat="1" ht="12.75">
      <c r="A66" s="22" t="s">
        <v>20</v>
      </c>
      <c r="B66" s="46" t="s">
        <v>154</v>
      </c>
      <c r="C66" s="23"/>
      <c r="D66" s="23" t="s">
        <v>155</v>
      </c>
      <c r="E66" s="29">
        <f t="shared" si="1"/>
        <v>0</v>
      </c>
      <c r="F66" s="30"/>
      <c r="G66" s="30"/>
      <c r="H66" s="30"/>
      <c r="I66" s="29"/>
      <c r="J66" s="29"/>
    </row>
    <row r="67" spans="1:10" s="18" customFormat="1" ht="25.5">
      <c r="A67" s="22" t="s">
        <v>20</v>
      </c>
      <c r="B67" s="46" t="s">
        <v>156</v>
      </c>
      <c r="C67" s="23"/>
      <c r="D67" s="23" t="s">
        <v>147</v>
      </c>
      <c r="E67" s="29">
        <f>F67+G67+H67+I67</f>
        <v>0</v>
      </c>
      <c r="F67" s="30"/>
      <c r="G67" s="30"/>
      <c r="H67" s="30"/>
      <c r="I67" s="29"/>
      <c r="J67" s="29"/>
    </row>
    <row r="68" spans="1:18" s="18" customFormat="1" ht="14.25" customHeight="1">
      <c r="A68" s="22" t="s">
        <v>20</v>
      </c>
      <c r="B68" s="46" t="s">
        <v>157</v>
      </c>
      <c r="C68" s="23"/>
      <c r="D68" s="23" t="s">
        <v>147</v>
      </c>
      <c r="E68" s="29">
        <f t="shared" si="1"/>
        <v>234800</v>
      </c>
      <c r="F68" s="30">
        <v>184800</v>
      </c>
      <c r="G68" s="28"/>
      <c r="H68" s="30">
        <v>50000</v>
      </c>
      <c r="I68" s="29"/>
      <c r="J68" s="29"/>
      <c r="K68" s="49"/>
      <c r="L68" s="50"/>
      <c r="M68" s="50"/>
      <c r="N68" s="50"/>
      <c r="O68" s="50"/>
      <c r="P68" s="50"/>
      <c r="Q68" s="50"/>
      <c r="R68" s="50"/>
    </row>
    <row r="69" spans="1:10" s="18" customFormat="1" ht="12.75">
      <c r="A69" s="22" t="s">
        <v>20</v>
      </c>
      <c r="B69" s="46" t="s">
        <v>158</v>
      </c>
      <c r="C69" s="23"/>
      <c r="D69" s="23" t="s">
        <v>147</v>
      </c>
      <c r="E69" s="29">
        <f t="shared" si="1"/>
        <v>100000</v>
      </c>
      <c r="F69" s="30">
        <v>100000</v>
      </c>
      <c r="G69" s="30"/>
      <c r="H69" s="30"/>
      <c r="I69" s="29"/>
      <c r="J69" s="29"/>
    </row>
    <row r="70" spans="1:10" s="18" customFormat="1" ht="16.5" customHeight="1">
      <c r="A70" s="22" t="s">
        <v>20</v>
      </c>
      <c r="B70" s="46" t="s">
        <v>159</v>
      </c>
      <c r="C70" s="23"/>
      <c r="D70" s="23" t="s">
        <v>147</v>
      </c>
      <c r="E70" s="29">
        <f t="shared" si="1"/>
        <v>100000</v>
      </c>
      <c r="F70" s="30">
        <v>100000</v>
      </c>
      <c r="G70" s="30"/>
      <c r="H70" s="30"/>
      <c r="I70" s="29"/>
      <c r="J70" s="29"/>
    </row>
    <row r="71" spans="1:10" s="18" customFormat="1" ht="25.5">
      <c r="A71" s="22" t="s">
        <v>20</v>
      </c>
      <c r="B71" s="46" t="s">
        <v>160</v>
      </c>
      <c r="C71" s="23"/>
      <c r="D71" s="23" t="s">
        <v>147</v>
      </c>
      <c r="E71" s="29">
        <f t="shared" si="1"/>
        <v>0</v>
      </c>
      <c r="F71" s="30"/>
      <c r="G71" s="30"/>
      <c r="H71" s="30"/>
      <c r="I71" s="29"/>
      <c r="J71" s="29"/>
    </row>
    <row r="72" spans="1:18" s="18" customFormat="1" ht="38.25" customHeight="1">
      <c r="A72" s="22" t="s">
        <v>20</v>
      </c>
      <c r="B72" s="46" t="s">
        <v>161</v>
      </c>
      <c r="C72" s="23"/>
      <c r="D72" s="23" t="s">
        <v>147</v>
      </c>
      <c r="E72" s="29">
        <f t="shared" si="1"/>
        <v>0</v>
      </c>
      <c r="F72" s="30"/>
      <c r="G72" s="28"/>
      <c r="H72" s="30"/>
      <c r="I72" s="29"/>
      <c r="J72" s="29"/>
      <c r="K72" s="50"/>
      <c r="L72" s="50"/>
      <c r="M72" s="50"/>
      <c r="N72" s="50"/>
      <c r="O72" s="50"/>
      <c r="P72" s="50"/>
      <c r="Q72" s="50"/>
      <c r="R72" s="50"/>
    </row>
    <row r="73" spans="1:10" s="18" customFormat="1" ht="89.25">
      <c r="A73" s="22" t="s">
        <v>20</v>
      </c>
      <c r="B73" s="47" t="s">
        <v>110</v>
      </c>
      <c r="C73" s="23"/>
      <c r="D73" s="23" t="s">
        <v>147</v>
      </c>
      <c r="E73" s="29">
        <f>F73+G73+H73+I73</f>
        <v>12000</v>
      </c>
      <c r="F73" s="30"/>
      <c r="G73" s="30">
        <v>12000</v>
      </c>
      <c r="H73" s="30"/>
      <c r="I73" s="29"/>
      <c r="J73" s="29"/>
    </row>
    <row r="74" spans="1:10" s="18" customFormat="1" ht="63.75">
      <c r="A74" s="22" t="s">
        <v>20</v>
      </c>
      <c r="B74" s="26" t="s">
        <v>253</v>
      </c>
      <c r="C74" s="23"/>
      <c r="D74" s="23" t="s">
        <v>147</v>
      </c>
      <c r="E74" s="29">
        <f>F74+G74+H74+I74</f>
        <v>50000</v>
      </c>
      <c r="F74" s="30"/>
      <c r="G74" s="30">
        <v>50000</v>
      </c>
      <c r="H74" s="30"/>
      <c r="I74" s="29"/>
      <c r="J74" s="29"/>
    </row>
    <row r="75" spans="1:10" s="18" customFormat="1" ht="51">
      <c r="A75" s="22" t="s">
        <v>20</v>
      </c>
      <c r="B75" s="26" t="s">
        <v>254</v>
      </c>
      <c r="C75" s="23"/>
      <c r="D75" s="23" t="s">
        <v>147</v>
      </c>
      <c r="E75" s="29">
        <f>F75+G75+H75+I75</f>
        <v>17150</v>
      </c>
      <c r="F75" s="30"/>
      <c r="G75" s="30">
        <v>17150</v>
      </c>
      <c r="H75" s="30"/>
      <c r="I75" s="29"/>
      <c r="J75" s="29"/>
    </row>
    <row r="76" spans="1:10" s="18" customFormat="1" ht="28.5" customHeight="1">
      <c r="A76" s="24" t="s">
        <v>162</v>
      </c>
      <c r="B76" s="42" t="s">
        <v>163</v>
      </c>
      <c r="C76" s="25" t="s">
        <v>55</v>
      </c>
      <c r="D76" s="25"/>
      <c r="E76" s="27">
        <f>F76+G76+H76+I76</f>
        <v>25988750</v>
      </c>
      <c r="F76" s="27">
        <f>F13</f>
        <v>25729600</v>
      </c>
      <c r="G76" s="31">
        <f>G13</f>
        <v>259150</v>
      </c>
      <c r="H76" s="27"/>
      <c r="I76" s="27">
        <f>I13</f>
        <v>0</v>
      </c>
      <c r="J76" s="27">
        <f>J13</f>
        <v>0</v>
      </c>
    </row>
    <row r="77" spans="1:10" s="18" customFormat="1" ht="12" customHeight="1">
      <c r="A77" s="22"/>
      <c r="B77" s="46" t="s">
        <v>1</v>
      </c>
      <c r="C77" s="23"/>
      <c r="D77" s="23"/>
      <c r="E77" s="29">
        <f t="shared" si="1"/>
        <v>0</v>
      </c>
      <c r="F77" s="29"/>
      <c r="G77" s="28"/>
      <c r="H77" s="29"/>
      <c r="I77" s="29"/>
      <c r="J77" s="29"/>
    </row>
    <row r="78" spans="1:10" s="18" customFormat="1" ht="12.75">
      <c r="A78" s="22" t="s">
        <v>164</v>
      </c>
      <c r="B78" s="46" t="s">
        <v>56</v>
      </c>
      <c r="C78" s="23" t="s">
        <v>32</v>
      </c>
      <c r="D78" s="23"/>
      <c r="E78" s="29">
        <f t="shared" si="1"/>
        <v>0</v>
      </c>
      <c r="F78" s="29"/>
      <c r="G78" s="28"/>
      <c r="H78" s="29"/>
      <c r="I78" s="29"/>
      <c r="J78" s="29"/>
    </row>
    <row r="79" spans="1:10" s="18" customFormat="1" ht="12.75">
      <c r="A79" s="22" t="s">
        <v>165</v>
      </c>
      <c r="B79" s="11" t="s">
        <v>57</v>
      </c>
      <c r="C79" s="12" t="s">
        <v>58</v>
      </c>
      <c r="D79" s="12"/>
      <c r="E79" s="29">
        <f t="shared" si="1"/>
        <v>0</v>
      </c>
      <c r="F79" s="29"/>
      <c r="G79" s="28"/>
      <c r="H79" s="29"/>
      <c r="I79" s="29"/>
      <c r="J79" s="29"/>
    </row>
    <row r="80" spans="1:10" s="18" customFormat="1" ht="15.75" customHeight="1">
      <c r="A80" s="24" t="s">
        <v>166</v>
      </c>
      <c r="B80" s="42" t="s">
        <v>167</v>
      </c>
      <c r="C80" s="25" t="s">
        <v>63</v>
      </c>
      <c r="D80" s="25"/>
      <c r="E80" s="27">
        <f>F80+G80+H80+I80</f>
        <v>25988750</v>
      </c>
      <c r="F80" s="27">
        <f>F17</f>
        <v>25729600</v>
      </c>
      <c r="G80" s="31">
        <f>G24</f>
        <v>259150</v>
      </c>
      <c r="H80" s="27"/>
      <c r="I80" s="27">
        <f>I76</f>
        <v>0</v>
      </c>
      <c r="J80" s="27">
        <f>J76</f>
        <v>0</v>
      </c>
    </row>
    <row r="81" spans="1:10" s="18" customFormat="1" ht="12" customHeight="1">
      <c r="A81" s="22"/>
      <c r="B81" s="46" t="s">
        <v>1</v>
      </c>
      <c r="C81" s="23"/>
      <c r="D81" s="23"/>
      <c r="E81" s="29">
        <f t="shared" si="1"/>
        <v>0</v>
      </c>
      <c r="F81" s="29"/>
      <c r="G81" s="28"/>
      <c r="H81" s="29"/>
      <c r="I81" s="29"/>
      <c r="J81" s="29"/>
    </row>
    <row r="82" spans="1:10" s="18" customFormat="1" ht="12.75">
      <c r="A82" s="22" t="s">
        <v>168</v>
      </c>
      <c r="B82" s="46" t="s">
        <v>59</v>
      </c>
      <c r="C82" s="23" t="s">
        <v>169</v>
      </c>
      <c r="D82" s="23"/>
      <c r="E82" s="29">
        <f t="shared" si="1"/>
        <v>0</v>
      </c>
      <c r="F82" s="29"/>
      <c r="G82" s="28"/>
      <c r="H82" s="29"/>
      <c r="I82" s="29"/>
      <c r="J82" s="29"/>
    </row>
    <row r="83" spans="1:10" s="18" customFormat="1" ht="12.75">
      <c r="A83" s="22" t="s">
        <v>170</v>
      </c>
      <c r="B83" s="11" t="s">
        <v>60</v>
      </c>
      <c r="C83" s="12" t="s">
        <v>171</v>
      </c>
      <c r="D83" s="12"/>
      <c r="E83" s="29">
        <f t="shared" si="1"/>
        <v>0</v>
      </c>
      <c r="F83" s="29"/>
      <c r="G83" s="28"/>
      <c r="H83" s="29"/>
      <c r="I83" s="29"/>
      <c r="J83" s="29"/>
    </row>
    <row r="84" spans="1:10" s="18" customFormat="1" ht="12.75">
      <c r="A84" s="24" t="s">
        <v>172</v>
      </c>
      <c r="B84" s="51" t="s">
        <v>61</v>
      </c>
      <c r="C84" s="52" t="s">
        <v>173</v>
      </c>
      <c r="D84" s="52"/>
      <c r="E84" s="27">
        <f t="shared" si="1"/>
        <v>0</v>
      </c>
      <c r="F84" s="27">
        <v>0</v>
      </c>
      <c r="G84" s="31">
        <v>0</v>
      </c>
      <c r="H84" s="27"/>
      <c r="I84" s="27">
        <v>0</v>
      </c>
      <c r="J84" s="27">
        <v>0</v>
      </c>
    </row>
    <row r="85" spans="1:10" s="18" customFormat="1" ht="12.75">
      <c r="A85" s="24" t="s">
        <v>174</v>
      </c>
      <c r="B85" s="51" t="s">
        <v>62</v>
      </c>
      <c r="C85" s="52" t="s">
        <v>175</v>
      </c>
      <c r="D85" s="52"/>
      <c r="E85" s="27">
        <f t="shared" si="1"/>
        <v>0</v>
      </c>
      <c r="F85" s="27">
        <v>0</v>
      </c>
      <c r="G85" s="31">
        <v>0</v>
      </c>
      <c r="H85" s="27"/>
      <c r="I85" s="27">
        <v>0</v>
      </c>
      <c r="J85" s="27">
        <v>0</v>
      </c>
    </row>
    <row r="86" ht="9" customHeight="1"/>
    <row r="87" ht="25.5" customHeight="1"/>
    <row r="88" ht="12" customHeight="1">
      <c r="B88" s="19"/>
    </row>
    <row r="89" ht="17.25" customHeight="1"/>
  </sheetData>
  <sheetProtection/>
  <mergeCells count="15">
    <mergeCell ref="A7:A11"/>
    <mergeCell ref="B7:B11"/>
    <mergeCell ref="C7:C11"/>
    <mergeCell ref="D7:D11"/>
    <mergeCell ref="E7:J7"/>
    <mergeCell ref="E8:E11"/>
    <mergeCell ref="F8:J8"/>
    <mergeCell ref="F9:F11"/>
    <mergeCell ref="G9:G11"/>
    <mergeCell ref="H9:H11"/>
    <mergeCell ref="I9:J10"/>
    <mergeCell ref="B2:J2"/>
    <mergeCell ref="B3:J3"/>
    <mergeCell ref="B4:J4"/>
    <mergeCell ref="A5:J5"/>
  </mergeCells>
  <printOptions/>
  <pageMargins left="0.1968503937007874" right="0.17" top="0.7874015748031497" bottom="0.1968503937007874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16"/>
  <sheetViews>
    <sheetView zoomScale="120" zoomScaleNormal="120" zoomScalePageLayoutView="0" workbookViewId="0" topLeftCell="A1">
      <selection activeCell="I15" sqref="I15"/>
    </sheetView>
  </sheetViews>
  <sheetFormatPr defaultColWidth="9.00390625" defaultRowHeight="12.75"/>
  <cols>
    <col min="1" max="1" width="26.75390625" style="7" customWidth="1"/>
    <col min="2" max="2" width="7.625" style="7" customWidth="1"/>
    <col min="3" max="3" width="8.25390625" style="7" customWidth="1"/>
    <col min="4" max="4" width="11.75390625" style="7" customWidth="1"/>
    <col min="5" max="5" width="10.625" style="7" customWidth="1"/>
    <col min="6" max="6" width="11.75390625" style="7" customWidth="1"/>
    <col min="7" max="7" width="11.375" style="7" customWidth="1"/>
    <col min="8" max="8" width="12.125" style="7" customWidth="1"/>
    <col min="9" max="9" width="11.00390625" style="7" customWidth="1"/>
    <col min="10" max="11" width="10.875" style="7" customWidth="1"/>
    <col min="12" max="12" width="12.625" style="7" customWidth="1"/>
    <col min="13" max="16384" width="9.125" style="7" customWidth="1"/>
  </cols>
  <sheetData>
    <row r="1" ht="13.5" customHeight="1">
      <c r="L1" s="58" t="s">
        <v>232</v>
      </c>
    </row>
    <row r="2" spans="1:12" ht="18.75">
      <c r="A2" s="155" t="s">
        <v>222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18.75">
      <c r="A3" s="157" t="s">
        <v>223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18.75">
      <c r="A4" s="157" t="s">
        <v>245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</row>
    <row r="5" spans="1:12" ht="19.5" customHeight="1">
      <c r="A5" s="89"/>
      <c r="B5" s="89"/>
      <c r="C5" s="89"/>
      <c r="D5" s="89"/>
      <c r="E5" s="89"/>
      <c r="F5" s="89"/>
      <c r="G5" s="89"/>
      <c r="H5" s="89"/>
      <c r="I5" s="89"/>
      <c r="J5" s="88"/>
      <c r="K5" s="135" t="s">
        <v>188</v>
      </c>
      <c r="L5" s="135"/>
    </row>
    <row r="6" spans="1:12" ht="22.5" customHeight="1">
      <c r="A6" s="7" t="s">
        <v>80</v>
      </c>
      <c r="J6" s="17" t="s">
        <v>11</v>
      </c>
      <c r="K6" s="154"/>
      <c r="L6" s="154"/>
    </row>
    <row r="7" spans="1:12" ht="19.5" customHeight="1">
      <c r="A7" s="135" t="s">
        <v>64</v>
      </c>
      <c r="B7" s="135" t="s">
        <v>65</v>
      </c>
      <c r="C7" s="135" t="s">
        <v>66</v>
      </c>
      <c r="D7" s="158" t="s">
        <v>224</v>
      </c>
      <c r="E7" s="159"/>
      <c r="F7" s="159"/>
      <c r="G7" s="159"/>
      <c r="H7" s="159"/>
      <c r="I7" s="159"/>
      <c r="J7" s="159"/>
      <c r="K7" s="159"/>
      <c r="L7" s="160"/>
    </row>
    <row r="8" spans="1:12" ht="69.75" customHeight="1">
      <c r="A8" s="135"/>
      <c r="B8" s="135"/>
      <c r="C8" s="135"/>
      <c r="D8" s="161" t="s">
        <v>233</v>
      </c>
      <c r="E8" s="159"/>
      <c r="F8" s="160"/>
      <c r="G8" s="135" t="s">
        <v>228</v>
      </c>
      <c r="H8" s="154"/>
      <c r="I8" s="154"/>
      <c r="J8" s="135" t="s">
        <v>229</v>
      </c>
      <c r="K8" s="154"/>
      <c r="L8" s="154"/>
    </row>
    <row r="9" spans="1:12" ht="54" customHeight="1">
      <c r="A9" s="135"/>
      <c r="B9" s="135"/>
      <c r="C9" s="135"/>
      <c r="D9" s="62" t="s">
        <v>225</v>
      </c>
      <c r="E9" s="62" t="s">
        <v>226</v>
      </c>
      <c r="F9" s="62" t="s">
        <v>227</v>
      </c>
      <c r="G9" s="62" t="s">
        <v>225</v>
      </c>
      <c r="H9" s="62" t="s">
        <v>226</v>
      </c>
      <c r="I9" s="62" t="s">
        <v>227</v>
      </c>
      <c r="J9" s="62" t="s">
        <v>225</v>
      </c>
      <c r="K9" s="62" t="s">
        <v>226</v>
      </c>
      <c r="L9" s="62" t="s">
        <v>227</v>
      </c>
    </row>
    <row r="10" spans="1:12" ht="12.7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0">
        <v>8</v>
      </c>
      <c r="I10" s="70">
        <v>9</v>
      </c>
      <c r="J10" s="70">
        <v>10</v>
      </c>
      <c r="K10" s="70">
        <v>11</v>
      </c>
      <c r="L10" s="70">
        <v>12</v>
      </c>
    </row>
    <row r="11" spans="1:12" ht="38.25">
      <c r="A11" s="22" t="s">
        <v>67</v>
      </c>
      <c r="B11" s="71" t="s">
        <v>68</v>
      </c>
      <c r="C11" s="66" t="s">
        <v>12</v>
      </c>
      <c r="D11" s="72"/>
      <c r="E11" s="72"/>
      <c r="F11" s="72"/>
      <c r="G11" s="72"/>
      <c r="H11" s="72"/>
      <c r="I11" s="72"/>
      <c r="J11" s="66"/>
      <c r="K11" s="66"/>
      <c r="L11" s="66"/>
    </row>
    <row r="12" spans="1:12" ht="15" customHeight="1">
      <c r="A12" s="22" t="s">
        <v>230</v>
      </c>
      <c r="B12" s="71"/>
      <c r="C12" s="66"/>
      <c r="D12" s="72"/>
      <c r="E12" s="72"/>
      <c r="F12" s="72"/>
      <c r="G12" s="72"/>
      <c r="H12" s="72"/>
      <c r="I12" s="72"/>
      <c r="J12" s="66"/>
      <c r="K12" s="66"/>
      <c r="L12" s="66"/>
    </row>
    <row r="13" spans="1:12" ht="43.5" customHeight="1">
      <c r="A13" s="74" t="s">
        <v>231</v>
      </c>
      <c r="B13" s="64">
        <v>1001</v>
      </c>
      <c r="C13" s="66" t="s">
        <v>12</v>
      </c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18.75" customHeight="1">
      <c r="A14" s="74"/>
      <c r="B14" s="64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37.5" customHeight="1">
      <c r="A15" s="74" t="s">
        <v>69</v>
      </c>
      <c r="B15" s="66">
        <v>2001</v>
      </c>
      <c r="C15" s="66"/>
      <c r="D15" s="72">
        <v>1284450</v>
      </c>
      <c r="E15" s="72">
        <v>1284450</v>
      </c>
      <c r="F15" s="72">
        <v>1284450</v>
      </c>
      <c r="G15" s="72">
        <v>1284450</v>
      </c>
      <c r="H15" s="72">
        <v>1284450</v>
      </c>
      <c r="I15" s="72">
        <v>1284450</v>
      </c>
      <c r="J15" s="66"/>
      <c r="K15" s="66"/>
      <c r="L15" s="66"/>
    </row>
    <row r="16" spans="1:12" ht="18.75" customHeight="1">
      <c r="A16" s="75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</sheetData>
  <sheetProtection/>
  <mergeCells count="12">
    <mergeCell ref="B7:B9"/>
    <mergeCell ref="C7:C9"/>
    <mergeCell ref="G8:I8"/>
    <mergeCell ref="J8:L8"/>
    <mergeCell ref="A2:L2"/>
    <mergeCell ref="A3:L3"/>
    <mergeCell ref="A4:L4"/>
    <mergeCell ref="D7:L7"/>
    <mergeCell ref="D8:F8"/>
    <mergeCell ref="K5:L5"/>
    <mergeCell ref="K6:L6"/>
    <mergeCell ref="A7:A9"/>
  </mergeCells>
  <printOptions/>
  <pageMargins left="0.24" right="0.1968503937007874" top="0.7874015748031497" bottom="0.196850393700787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D47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52.125" style="9" customWidth="1"/>
    <col min="2" max="2" width="13.375" style="9" customWidth="1"/>
    <col min="3" max="3" width="18.375" style="9" customWidth="1"/>
    <col min="4" max="4" width="15.125" style="9" customWidth="1"/>
    <col min="5" max="16384" width="9.125" style="9" customWidth="1"/>
  </cols>
  <sheetData>
    <row r="1" ht="15.75">
      <c r="C1" s="32" t="s">
        <v>234</v>
      </c>
    </row>
    <row r="2" spans="1:3" ht="98.25" customHeight="1">
      <c r="A2" s="162" t="s">
        <v>246</v>
      </c>
      <c r="B2" s="162"/>
      <c r="C2" s="162"/>
    </row>
    <row r="3" spans="1:4" ht="15.75">
      <c r="A3" s="85"/>
      <c r="B3" s="85"/>
      <c r="C3" s="85"/>
      <c r="D3" s="85"/>
    </row>
    <row r="4" spans="1:4" ht="24" customHeight="1">
      <c r="A4" s="54"/>
      <c r="B4" s="54"/>
      <c r="C4" s="66" t="s">
        <v>188</v>
      </c>
      <c r="D4" s="55"/>
    </row>
    <row r="5" spans="1:4" ht="24" customHeight="1">
      <c r="A5" s="142" t="s">
        <v>238</v>
      </c>
      <c r="B5" s="142"/>
      <c r="C5" s="66"/>
      <c r="D5" s="76"/>
    </row>
    <row r="6" spans="1:4" ht="29.25" customHeight="1">
      <c r="A6" s="8" t="s">
        <v>0</v>
      </c>
      <c r="B6" s="8" t="s">
        <v>235</v>
      </c>
      <c r="C6" s="8" t="s">
        <v>201</v>
      </c>
      <c r="D6" s="77"/>
    </row>
    <row r="7" spans="1:4" ht="15.75">
      <c r="A7" s="83">
        <v>1</v>
      </c>
      <c r="B7" s="13">
        <v>2</v>
      </c>
      <c r="C7" s="13">
        <v>3</v>
      </c>
      <c r="D7" s="55"/>
    </row>
    <row r="8" spans="1:4" ht="27.75" customHeight="1">
      <c r="A8" s="82" t="s">
        <v>61</v>
      </c>
      <c r="B8" s="84">
        <v>10</v>
      </c>
      <c r="C8" s="95">
        <v>0</v>
      </c>
      <c r="D8" s="77"/>
    </row>
    <row r="9" spans="1:4" ht="27.75" customHeight="1">
      <c r="A9" s="82" t="s">
        <v>62</v>
      </c>
      <c r="B9" s="84">
        <v>20</v>
      </c>
      <c r="C9" s="95">
        <v>0</v>
      </c>
      <c r="D9" s="77"/>
    </row>
    <row r="10" spans="1:4" ht="27.75" customHeight="1">
      <c r="A10" s="81" t="s">
        <v>236</v>
      </c>
      <c r="B10" s="84">
        <v>30</v>
      </c>
      <c r="C10" s="95">
        <v>0</v>
      </c>
      <c r="D10" s="77"/>
    </row>
    <row r="11" spans="1:4" ht="27.75" customHeight="1">
      <c r="A11" s="81" t="s">
        <v>237</v>
      </c>
      <c r="B11" s="84">
        <v>40</v>
      </c>
      <c r="C11" s="95">
        <v>0</v>
      </c>
      <c r="D11" s="55"/>
    </row>
    <row r="12" spans="1:4" ht="15.75">
      <c r="A12" s="79"/>
      <c r="B12" s="80"/>
      <c r="C12" s="78"/>
      <c r="D12" s="78"/>
    </row>
    <row r="13" spans="1:4" ht="15.75">
      <c r="A13" s="79"/>
      <c r="B13" s="80"/>
      <c r="C13" s="78"/>
      <c r="D13" s="78"/>
    </row>
    <row r="14" spans="1:4" ht="15" customHeight="1">
      <c r="A14" s="79"/>
      <c r="B14" s="80"/>
      <c r="C14" s="78"/>
      <c r="D14" s="78"/>
    </row>
    <row r="15" spans="1:4" ht="15.75">
      <c r="A15" s="79"/>
      <c r="B15" s="80"/>
      <c r="C15" s="78"/>
      <c r="D15" s="78"/>
    </row>
    <row r="16" spans="1:4" ht="15.75">
      <c r="A16" s="79"/>
      <c r="B16" s="80"/>
      <c r="C16" s="78"/>
      <c r="D16" s="78"/>
    </row>
    <row r="17" spans="1:4" ht="15.75">
      <c r="A17" s="79"/>
      <c r="B17" s="80"/>
      <c r="C17" s="78"/>
      <c r="D17" s="78"/>
    </row>
    <row r="18" spans="1:4" ht="15.75">
      <c r="A18" s="79"/>
      <c r="B18" s="80"/>
      <c r="C18" s="78"/>
      <c r="D18" s="78"/>
    </row>
    <row r="19" spans="1:4" ht="15.75">
      <c r="A19" s="79"/>
      <c r="B19" s="80"/>
      <c r="C19" s="78"/>
      <c r="D19" s="78"/>
    </row>
    <row r="20" spans="1:4" ht="15.75">
      <c r="A20" s="79"/>
      <c r="B20" s="80"/>
      <c r="C20" s="78"/>
      <c r="D20" s="78"/>
    </row>
    <row r="21" spans="1:4" ht="15.75">
      <c r="A21" s="79"/>
      <c r="B21" s="80"/>
      <c r="C21" s="78"/>
      <c r="D21" s="78"/>
    </row>
    <row r="22" spans="1:4" ht="15.75">
      <c r="A22" s="79"/>
      <c r="B22" s="80"/>
      <c r="C22" s="78"/>
      <c r="D22" s="78"/>
    </row>
    <row r="23" spans="1:4" ht="15.75">
      <c r="A23" s="79"/>
      <c r="B23" s="80"/>
      <c r="C23" s="78"/>
      <c r="D23" s="78"/>
    </row>
    <row r="24" spans="1:4" ht="15.75">
      <c r="A24" s="79"/>
      <c r="B24" s="80"/>
      <c r="C24" s="78"/>
      <c r="D24" s="78"/>
    </row>
    <row r="25" spans="1:4" ht="15.75">
      <c r="A25" s="79"/>
      <c r="B25" s="80"/>
      <c r="C25" s="78"/>
      <c r="D25" s="78"/>
    </row>
    <row r="26" spans="1:4" ht="15.75">
      <c r="A26" s="79"/>
      <c r="B26" s="80"/>
      <c r="C26" s="78"/>
      <c r="D26" s="78"/>
    </row>
    <row r="27" spans="1:4" ht="15.75">
      <c r="A27" s="79"/>
      <c r="B27" s="80"/>
      <c r="C27" s="78"/>
      <c r="D27" s="78"/>
    </row>
    <row r="28" spans="1:4" ht="15.75">
      <c r="A28" s="79"/>
      <c r="B28" s="80"/>
      <c r="C28" s="78"/>
      <c r="D28" s="78"/>
    </row>
    <row r="29" spans="1:4" ht="15.75">
      <c r="A29" s="79"/>
      <c r="B29" s="80"/>
      <c r="C29" s="78"/>
      <c r="D29" s="78"/>
    </row>
    <row r="30" spans="1:4" ht="15.75">
      <c r="A30" s="79"/>
      <c r="B30" s="80"/>
      <c r="C30" s="78"/>
      <c r="D30" s="78"/>
    </row>
    <row r="31" spans="1:4" ht="15.75">
      <c r="A31" s="79"/>
      <c r="B31" s="80"/>
      <c r="C31" s="78"/>
      <c r="D31" s="78"/>
    </row>
    <row r="32" spans="1:4" ht="15.75">
      <c r="A32" s="79"/>
      <c r="B32" s="80"/>
      <c r="C32" s="78"/>
      <c r="D32" s="78"/>
    </row>
    <row r="33" spans="1:4" ht="15.75">
      <c r="A33" s="79"/>
      <c r="B33" s="80"/>
      <c r="C33" s="78"/>
      <c r="D33" s="78"/>
    </row>
    <row r="34" spans="1:4" ht="15.75">
      <c r="A34" s="79"/>
      <c r="B34" s="80"/>
      <c r="C34" s="78"/>
      <c r="D34" s="78"/>
    </row>
    <row r="35" spans="1:4" ht="15.75">
      <c r="A35" s="79"/>
      <c r="B35" s="80"/>
      <c r="C35" s="78"/>
      <c r="D35" s="78"/>
    </row>
    <row r="36" spans="1:4" ht="15.75">
      <c r="A36" s="79"/>
      <c r="B36" s="80"/>
      <c r="C36" s="78"/>
      <c r="D36" s="78"/>
    </row>
    <row r="37" spans="1:4" ht="15.75">
      <c r="A37" s="79"/>
      <c r="B37" s="80"/>
      <c r="C37" s="78"/>
      <c r="D37" s="78"/>
    </row>
    <row r="38" spans="1:4" ht="15.75">
      <c r="A38" s="79"/>
      <c r="B38" s="80"/>
      <c r="C38" s="78"/>
      <c r="D38" s="78"/>
    </row>
    <row r="39" spans="1:4" ht="15.75">
      <c r="A39" s="79"/>
      <c r="B39" s="80"/>
      <c r="C39" s="78"/>
      <c r="D39" s="78"/>
    </row>
    <row r="40" spans="1:4" ht="15.75">
      <c r="A40" s="79"/>
      <c r="B40" s="80"/>
      <c r="C40" s="78"/>
      <c r="D40" s="78"/>
    </row>
    <row r="41" spans="1:4" ht="15.75">
      <c r="A41" s="79"/>
      <c r="B41" s="80"/>
      <c r="C41" s="78"/>
      <c r="D41" s="78"/>
    </row>
    <row r="42" spans="1:4" ht="15.75">
      <c r="A42" s="79"/>
      <c r="B42" s="80"/>
      <c r="C42" s="78"/>
      <c r="D42" s="78"/>
    </row>
    <row r="43" spans="1:4" ht="15.75">
      <c r="A43" s="79"/>
      <c r="B43" s="80"/>
      <c r="C43" s="78"/>
      <c r="D43" s="78"/>
    </row>
    <row r="44" spans="1:4" ht="15.75">
      <c r="A44" s="79"/>
      <c r="B44" s="78"/>
      <c r="C44" s="78"/>
      <c r="D44" s="78"/>
    </row>
    <row r="45" spans="1:4" ht="15.75">
      <c r="A45" s="79"/>
      <c r="B45" s="78"/>
      <c r="C45" s="78"/>
      <c r="D45" s="78"/>
    </row>
    <row r="46" spans="1:4" ht="15.75">
      <c r="A46" s="79"/>
      <c r="B46" s="78"/>
      <c r="C46" s="78"/>
      <c r="D46" s="78"/>
    </row>
    <row r="47" spans="1:4" ht="126.75" customHeight="1">
      <c r="A47" s="79"/>
      <c r="B47" s="78"/>
      <c r="C47" s="78"/>
      <c r="D47" s="78"/>
    </row>
  </sheetData>
  <sheetProtection/>
  <mergeCells count="2">
    <mergeCell ref="A5:B5"/>
    <mergeCell ref="A2:C2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C22"/>
  <sheetViews>
    <sheetView tabSelected="1" zoomScalePageLayoutView="0" workbookViewId="0" topLeftCell="A4">
      <selection activeCell="F22" sqref="F22"/>
    </sheetView>
  </sheetViews>
  <sheetFormatPr defaultColWidth="9.00390625" defaultRowHeight="12.75"/>
  <cols>
    <col min="1" max="1" width="47.375" style="10" customWidth="1"/>
    <col min="2" max="2" width="14.375" style="10" customWidth="1"/>
    <col min="3" max="3" width="21.25390625" style="10" customWidth="1"/>
    <col min="4" max="16384" width="9.125" style="10" customWidth="1"/>
  </cols>
  <sheetData>
    <row r="1" spans="1:3" ht="18.75">
      <c r="A1" s="9"/>
      <c r="B1" s="9"/>
      <c r="C1" s="32" t="s">
        <v>239</v>
      </c>
    </row>
    <row r="2" spans="1:3" ht="36" customHeight="1">
      <c r="A2" s="138" t="s">
        <v>240</v>
      </c>
      <c r="B2" s="138"/>
      <c r="C2" s="138"/>
    </row>
    <row r="3" spans="1:3" ht="18.75">
      <c r="A3" s="85"/>
      <c r="B3" s="85"/>
      <c r="C3" s="85"/>
    </row>
    <row r="4" spans="1:3" ht="27" customHeight="1">
      <c r="A4" s="54"/>
      <c r="B4" s="54"/>
      <c r="C4" s="66" t="s">
        <v>188</v>
      </c>
    </row>
    <row r="5" spans="1:3" ht="33" customHeight="1">
      <c r="A5" s="142" t="s">
        <v>238</v>
      </c>
      <c r="B5" s="142"/>
      <c r="C5" s="66"/>
    </row>
    <row r="6" spans="1:3" ht="18.75">
      <c r="A6" s="8" t="s">
        <v>0</v>
      </c>
      <c r="B6" s="8" t="s">
        <v>235</v>
      </c>
      <c r="C6" s="8" t="s">
        <v>201</v>
      </c>
    </row>
    <row r="7" spans="1:3" ht="19.5" customHeight="1">
      <c r="A7" s="83">
        <v>1</v>
      </c>
      <c r="B7" s="13">
        <v>2</v>
      </c>
      <c r="C7" s="13">
        <v>3</v>
      </c>
    </row>
    <row r="8" spans="1:3" ht="36" customHeight="1">
      <c r="A8" s="82" t="s">
        <v>241</v>
      </c>
      <c r="B8" s="84">
        <v>10</v>
      </c>
      <c r="C8" s="95">
        <v>0</v>
      </c>
    </row>
    <row r="9" spans="1:3" ht="18" customHeight="1">
      <c r="A9" s="91" t="s">
        <v>4</v>
      </c>
      <c r="B9" s="84"/>
      <c r="C9" s="95"/>
    </row>
    <row r="10" spans="1:3" ht="24" customHeight="1">
      <c r="A10" s="90" t="s">
        <v>247</v>
      </c>
      <c r="B10" s="84"/>
      <c r="C10" s="95">
        <v>0</v>
      </c>
    </row>
    <row r="11" spans="1:3" ht="24" customHeight="1">
      <c r="A11" s="90" t="s">
        <v>248</v>
      </c>
      <c r="B11" s="84"/>
      <c r="C11" s="95">
        <v>0</v>
      </c>
    </row>
    <row r="12" spans="1:3" ht="24" customHeight="1">
      <c r="A12" s="90" t="s">
        <v>249</v>
      </c>
      <c r="C12" s="95">
        <v>0</v>
      </c>
    </row>
    <row r="13" spans="1:3" ht="51" customHeight="1">
      <c r="A13" s="82" t="s">
        <v>242</v>
      </c>
      <c r="B13" s="84">
        <v>20</v>
      </c>
      <c r="C13" s="95">
        <v>0</v>
      </c>
    </row>
    <row r="14" spans="1:3" ht="30.75">
      <c r="A14" s="81" t="s">
        <v>243</v>
      </c>
      <c r="B14" s="84">
        <v>30</v>
      </c>
      <c r="C14" s="95">
        <v>0</v>
      </c>
    </row>
    <row r="17" spans="2:3" ht="18.75">
      <c r="B17" s="86"/>
      <c r="C17" s="87"/>
    </row>
    <row r="18" spans="1:3" ht="18.75">
      <c r="A18" s="10" t="s">
        <v>270</v>
      </c>
      <c r="B18" s="96"/>
      <c r="C18" s="96" t="s">
        <v>271</v>
      </c>
    </row>
    <row r="19" spans="1:2" ht="18.75">
      <c r="A19" s="96"/>
      <c r="B19" s="97"/>
    </row>
    <row r="20" ht="18.75">
      <c r="C20" s="86"/>
    </row>
    <row r="21" spans="1:3" ht="18.75">
      <c r="A21" s="10" t="s">
        <v>268</v>
      </c>
      <c r="B21" s="96"/>
      <c r="C21" s="96" t="s">
        <v>269</v>
      </c>
    </row>
    <row r="22" spans="1:2" ht="18.75">
      <c r="A22" s="59"/>
      <c r="B22" s="6"/>
    </row>
  </sheetData>
  <sheetProtection/>
  <mergeCells count="2">
    <mergeCell ref="A2:C2"/>
    <mergeCell ref="A5:B5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2017-12-08T05:13:51Z</cp:lastPrinted>
  <dcterms:created xsi:type="dcterms:W3CDTF">2010-11-26T07:12:57Z</dcterms:created>
  <dcterms:modified xsi:type="dcterms:W3CDTF">2017-12-11T01:16:55Z</dcterms:modified>
  <cp:category/>
  <cp:version/>
  <cp:contentType/>
  <cp:contentStatus/>
</cp:coreProperties>
</file>